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9090" activeTab="2"/>
  </bookViews>
  <sheets>
    <sheet name="прил1" sheetId="1" r:id="rId1"/>
    <sheet name="прил 2" sheetId="2" r:id="rId2"/>
    <sheet name="прил 3" sheetId="3" r:id="rId3"/>
    <sheet name="прил 4" sheetId="4" r:id="rId4"/>
    <sheet name="прл 5" sheetId="5" r:id="rId5"/>
  </sheets>
  <definedNames>
    <definedName name="Z_F7811EE7_D0A6_4008_B74A_CAEB7CBBF7D6_.wvu.PrintArea" localSheetId="1" hidden="1">'прил 2'!$A$1:$F$70</definedName>
    <definedName name="Z_F7811EE7_D0A6_4008_B74A_CAEB7CBBF7D6_.wvu.PrintArea" localSheetId="0" hidden="1">'прил1'!$A$1:$F$32</definedName>
    <definedName name="Z_F7811EE7_D0A6_4008_B74A_CAEB7CBBF7D6_.wvu.PrintTitles" localSheetId="1" hidden="1">'прил 2'!$13:$13</definedName>
    <definedName name="Z_F7811EE7_D0A6_4008_B74A_CAEB7CBBF7D6_.wvu.Rows" localSheetId="1" hidden="1">'прил 2'!$19:$22,'прил 2'!$34:$34,'прил 2'!$36:$36,'прил 2'!$40:$45,'прил 2'!$56:$56,'прил 2'!$58:$58,'прил 2'!$64:$68</definedName>
    <definedName name="Z_F7811EE7_D0A6_4008_B74A_CAEB7CBBF7D6_.wvu.Rows" localSheetId="0" hidden="1">'прил1'!$13:$24</definedName>
    <definedName name="_xlnm.Print_Titles" localSheetId="1">'прил 2'!$13:$13</definedName>
    <definedName name="_xlnm.Print_Area" localSheetId="1">'прил 2'!$A$1:$F$72</definedName>
    <definedName name="_xlnm.Print_Area" localSheetId="0">'прил1'!$A$1:$F$32</definedName>
    <definedName name="_xlnm.Print_Area" localSheetId="4">'прл 5'!$A$1:$H$112</definedName>
  </definedNames>
  <calcPr fullCalcOnLoad="1"/>
</workbook>
</file>

<file path=xl/sharedStrings.xml><?xml version="1.0" encoding="utf-8"?>
<sst xmlns="http://schemas.openxmlformats.org/spreadsheetml/2006/main" count="4306" uniqueCount="618">
  <si>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</si>
  <si>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</si>
  <si>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</si>
  <si>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</si>
  <si>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</si>
  <si>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</si>
  <si>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</si>
  <si>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</si>
  <si>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</si>
  <si>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</si>
  <si>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</si>
  <si>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</si>
  <si>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</si>
  <si>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</si>
  <si>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</si>
  <si>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</si>
  <si>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</si>
  <si>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</si>
  <si>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</si>
  <si>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</si>
  <si>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</si>
  <si>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</si>
  <si>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тыс.рублей</t>
  </si>
  <si>
    <t>Код бюджетной классификации Российской    Федерации</t>
  </si>
  <si>
    <t>Наименование доходов</t>
  </si>
  <si>
    <t>1 01 00000 00 0000 000</t>
  </si>
  <si>
    <t>1 01 02000 01 0000 110</t>
  </si>
  <si>
    <t>Налог на доходы физических лиц</t>
  </si>
  <si>
    <t>1 01 02010 01 0000 110</t>
  </si>
  <si>
    <t>1 08 00000 00 0000 000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</si>
  <si>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</si>
  <si>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</si>
  <si>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</si>
  <si>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</si>
  <si>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</si>
  <si>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</si>
  <si>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</si>
  <si>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</si>
  <si>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</si>
  <si>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</si>
  <si>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1 05 03000 00 0000 110</t>
  </si>
  <si>
    <t>Налоги на совокупный доход</t>
  </si>
  <si>
    <t>1 05 03020 01 0000 110</t>
  </si>
  <si>
    <t>Единый сельскохозяйственный налог</t>
  </si>
  <si>
    <t>Администрация Кульбакинского сельсовета  Глушковского района Курской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</si>
  <si>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</si>
  <si>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</si>
  <si>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</si>
  <si>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</si>
  <si>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участком,расположенным в границах сельских поселений</t>
  </si>
  <si>
    <t>Земельный налог с физических лиц</t>
  </si>
  <si>
    <t>1 06 06040 00 0000 110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</si>
  <si>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</si>
  <si>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</si>
  <si>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безвозмездные поступления в бюджеты сельских поселений </t>
  </si>
  <si>
    <t>1 11 05030 00 0000 120</t>
  </si>
  <si>
    <t>Доходы от сдачи в аренду имущества,находящегося в оперативном нуправлении органов государственной власти,органов местного самоуправления, госудавственных внебюджетных фондов и созданных ими учреждений(за исключением имущества бюджетных и автономных учреждений)</t>
  </si>
  <si>
    <t xml:space="preserve">01 </t>
  </si>
  <si>
    <t>71 0 00 00000</t>
  </si>
  <si>
    <t>71 1 00 00000</t>
  </si>
  <si>
    <t>71 1 00 С1402</t>
  </si>
  <si>
    <t>73 0 00 00000</t>
  </si>
  <si>
    <t>73 1 00 00000</t>
  </si>
  <si>
    <t>73 1 00 С1402</t>
  </si>
  <si>
    <t>Закупка товаров, работ и услуг для обеспечения государственных (муниципальных) нужд</t>
  </si>
  <si>
    <t>74 0 00</t>
  </si>
  <si>
    <t>00000</t>
  </si>
  <si>
    <t>74 2 00</t>
  </si>
  <si>
    <t>540</t>
  </si>
  <si>
    <t>77 0 00 00000</t>
  </si>
  <si>
    <t>77 3 00 00000</t>
  </si>
  <si>
    <t>77 3 00 С1441</t>
  </si>
  <si>
    <t>Муниципальная программа  Кульбакинскогокого сельсовета  Глушковского района Курской области «Развитие муниципальной службы в Кульбакинском сельсовете  Глушковского района  Курской области на 2014-2017 годы»</t>
  </si>
  <si>
    <t>09 0 00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</si>
  <si>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Кульбакинском сельсовете Глушковского района  Курской области на 2014-2017 годы»</t>
  </si>
  <si>
    <t>09 1 00</t>
  </si>
  <si>
    <t>Основное мероприятие "Внедрение современных технологий,повышение профессиональной компетентности муниципальных служащих,обеспечение условий для их результативной профессиональной служебной деятельности"</t>
  </si>
  <si>
    <t>09 1 01</t>
  </si>
  <si>
    <t>С1437</t>
  </si>
  <si>
    <t xml:space="preserve">      09 1 01 С1437</t>
  </si>
  <si>
    <t>76 0 00 00000</t>
  </si>
  <si>
    <t>76 1 00 00000</t>
  </si>
  <si>
    <t>76 1 00 С1404</t>
  </si>
  <si>
    <t>77 2 00 00000</t>
  </si>
  <si>
    <t>Реализация мероприятий по распространению официальной информации</t>
  </si>
  <si>
    <t>77 2 00 С1439</t>
  </si>
  <si>
    <t>77 2 00 51180</t>
  </si>
  <si>
    <t xml:space="preserve">Муниципальная программа Кульбакинского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</si>
  <si>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>13 0 00 00000</t>
  </si>
  <si>
    <t>13 1 00 00000</t>
  </si>
  <si>
    <t>13 1 01 00000</t>
  </si>
  <si>
    <t>Обеспечение первичных мер пожарной безопасности в границах населенных пунктов муниципальных образований</t>
  </si>
  <si>
    <t>13 1 01 С1415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</si>
  <si>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</si>
  <si>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13 2 00 00000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</si>
  <si>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</si>
  <si>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 xml:space="preserve">    13 2 02 00000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</si>
  <si>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</si>
  <si>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2 02 С1460</t>
  </si>
  <si>
    <t>Другие вопросы в области национальной безопасности и правоохранительной деятельности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</si>
  <si>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</si>
  <si>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12 0 00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</si>
  <si>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</si>
  <si>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14</t>
  </si>
  <si>
    <t>12 2 00</t>
  </si>
  <si>
    <t>Основное мероприятие "Снижение уровня правонарушений на территории муниципального образования"</t>
  </si>
  <si>
    <t>12 2 01</t>
  </si>
  <si>
    <t>Реализация мероприятий направленных на обеспечение правопорядка на территории муниципального образования</t>
  </si>
  <si>
    <t>С1435</t>
  </si>
  <si>
    <t>Дорожное хозяйство (дорожные фонды)</t>
  </si>
  <si>
    <t>Муниципальная программа Кульбакинского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на  период 2015-2017 годы и на перспективу до 2020 года</t>
  </si>
  <si>
    <t>11 0 00 00000</t>
  </si>
  <si>
    <t>Подпрограмма «Развитие сети автомобильных дорог"МО"» муниципальной программы 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движения"на  период 2015-2017 годы и на перспективу до 2020 года</t>
  </si>
  <si>
    <t>11 1 00 00000</t>
  </si>
  <si>
    <t>Основное мероприятие "Строительство и (или) реконструкция автомобильных дорог общего пользования местного значения"</t>
  </si>
  <si>
    <t>11 1 01 00000</t>
  </si>
  <si>
    <t>Строительство (реконструкция) автомобильных дорог общего пользования  местного значения .</t>
  </si>
  <si>
    <t>11 1 01 П1423</t>
  </si>
  <si>
    <t xml:space="preserve">Бюджетные инвестиции </t>
  </si>
  <si>
    <t>400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</si>
  <si>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</si>
  <si>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11 1 02 00000</t>
  </si>
  <si>
    <t>Капитальный ремонт, ремонт и содержание автомобильных  дорог общего пользования местного значения.</t>
  </si>
  <si>
    <t>11 1 02 П1424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</si>
  <si>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</si>
  <si>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11 2 03 00000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</si>
  <si>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</si>
  <si>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11 2 03</t>
  </si>
  <si>
    <t>Обеспечение безопасности дорожного движения на автомобильных дорогах местного значения</t>
  </si>
  <si>
    <t>11 2 03 С1459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</si>
  <si>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</si>
  <si>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>04 0 00 00000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</si>
  <si>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</si>
  <si>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04 1 00 00000</t>
  </si>
  <si>
    <t>Основное мероприятие Проведение муниципальной политики в области имущественных и земельных отношений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</si>
  <si>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</si>
  <si>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</si>
  <si>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</si>
  <si>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</si>
  <si>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05 0 00 00000</t>
  </si>
  <si>
    <t>05 1 00 00000</t>
  </si>
  <si>
    <t>05 1 01 00000</t>
  </si>
  <si>
    <t>05 1 01 С1434</t>
  </si>
  <si>
    <t>77 2 00  00000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</si>
  <si>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</si>
  <si>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</si>
  <si>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</si>
  <si>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</si>
  <si>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 xml:space="preserve">77 2 </t>
  </si>
  <si>
    <t>Жилищное хозяйство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</si>
  <si>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</si>
  <si>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07 0 00 00000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</si>
  <si>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</si>
  <si>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07 1 00 00000</t>
  </si>
  <si>
    <t xml:space="preserve">     07 1 01</t>
  </si>
  <si>
    <t xml:space="preserve"> Обеспечение мероприятий по капитальному ремонту многоквартирных домов</t>
  </si>
  <si>
    <t>07 1 9601</t>
  </si>
  <si>
    <t>16 0 00</t>
  </si>
  <si>
    <t>Бюджетные инвестиции</t>
  </si>
  <si>
    <t>Муниципальная программа  _____________кого сельсовета  Глушковского района Курской области «Охрана окружающей среды  в_____________ком сельсовете  Глушковского района  Курской области на 2014-2017 годы»</t>
  </si>
  <si>
    <t>06 0 00 00000</t>
  </si>
  <si>
    <t>Подпрограмма "Экология и чистая вода  __________кого сельсовета Глушковского района Курской области" муниципальной программы "Охрана окружающей среды ______________кого сельсовета Глушковского района Курской области"</t>
  </si>
  <si>
    <t>06 1 00 00000</t>
  </si>
  <si>
    <t>Основное мероприятия  "Обеспечение населения экологически чистой питьевой водой"</t>
  </si>
  <si>
    <t>06 1 01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</si>
  <si>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</si>
  <si>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06 1 00 13431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</si>
  <si>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</si>
  <si>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06 1 00 S3431</t>
  </si>
  <si>
    <t xml:space="preserve">     07 0 00 00000</t>
  </si>
  <si>
    <t>07 1 0000</t>
  </si>
  <si>
    <t>Мероприятия в области коммунального хозяйства</t>
  </si>
  <si>
    <t>07 1 1431</t>
  </si>
  <si>
    <t xml:space="preserve">    01 2 02 С1401</t>
  </si>
  <si>
    <t xml:space="preserve">      07 2 00 00000</t>
  </si>
  <si>
    <t>Основное мероприятие "Озеленение"</t>
  </si>
  <si>
    <t>07 1 02 00000</t>
  </si>
  <si>
    <t>07 1 03 С1433</t>
  </si>
  <si>
    <t>07 1 04 00000</t>
  </si>
  <si>
    <t>07 1 04 С1433</t>
  </si>
  <si>
    <t>Мероприятия по содержанию мемориальных комплексов</t>
  </si>
  <si>
    <t>07 1 1456</t>
  </si>
  <si>
    <t>Основное мероприятие "Ликвидация  несанкционированных мест складирования твердых  бытовых отходов"</t>
  </si>
  <si>
    <t>Мероприятия по сбору и транспортированию твердых  отходов</t>
  </si>
  <si>
    <t xml:space="preserve">   07 1</t>
  </si>
  <si>
    <t>1457</t>
  </si>
  <si>
    <t>Осуществление переданных  полномочий по сбору и удалению твердых и жидких бытовых отходов</t>
  </si>
  <si>
    <t>07 1 05 П1457</t>
  </si>
  <si>
    <t>08 0 00 00000</t>
  </si>
  <si>
    <t>08 1 00 00000</t>
  </si>
  <si>
    <t>Основное мероприятие "Создание условий для вовлечения молодежи в активную общественную деятельность"</t>
  </si>
  <si>
    <t>08 1 01 00000</t>
  </si>
  <si>
    <t>08 1 01 С1414</t>
  </si>
  <si>
    <t>01 0 00 00000</t>
  </si>
  <si>
    <t>01 1 00 00000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</si>
  <si>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</si>
  <si>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01 1 01 00000</t>
  </si>
  <si>
    <t>01 1 01 С1401</t>
  </si>
  <si>
    <t>5147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</si>
  <si>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</si>
  <si>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5148</t>
  </si>
  <si>
    <t xml:space="preserve">Подпрограмма «Наследие» муниципальной программы "Развитие культуры  Кульбакинского сельсовета  Глушковского района Курской области «Развитие культуры в Куль бакинском сельсовете  Глушковского района Курской области на 2015-2020 годы» </t>
  </si>
  <si>
    <t>01 2 00 00000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</si>
  <si>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</si>
  <si>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>01 2 1333</t>
  </si>
  <si>
    <t xml:space="preserve">   01 2 1333</t>
  </si>
  <si>
    <t>Основное мероприятие "Развитие библиотечного дела в                 ком сельсовете Глушковского района Курской области"</t>
  </si>
  <si>
    <t>01 2 02 00000</t>
  </si>
  <si>
    <t xml:space="preserve">   01 2 02 С1401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</si>
  <si>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</si>
  <si>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01 2 02 П1442</t>
  </si>
  <si>
    <t>02 0 00</t>
  </si>
  <si>
    <t>02 1 00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</si>
  <si>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</si>
  <si>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02 1 01</t>
  </si>
  <si>
    <t>С1445</t>
  </si>
  <si>
    <t>00 0 00 00000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</si>
  <si>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</si>
  <si>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</si>
  <si>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 xml:space="preserve">        07 2 00 00000</t>
  </si>
  <si>
    <t>Основное мероприятие "Обеспечение жильем отдельных категорий граждан"</t>
  </si>
  <si>
    <t>07 2 01</t>
  </si>
  <si>
    <t xml:space="preserve">Государственная поддержка молодых семей в улучшении жилищных условий </t>
  </si>
  <si>
    <t>07 2 01 С1418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</si>
  <si>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</si>
  <si>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>07 2</t>
  </si>
  <si>
    <t>5020</t>
  </si>
  <si>
    <t xml:space="preserve">07 2 </t>
  </si>
  <si>
    <t>Государственная поддержка молодых семей в улучшении жилищных условий на территории Курской области</t>
  </si>
  <si>
    <t>072</t>
  </si>
  <si>
    <t>1325</t>
  </si>
  <si>
    <t>Физическая культура</t>
  </si>
  <si>
    <t>08 2 00 00000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</si>
  <si>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</si>
  <si>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</si>
  <si>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</si>
  <si>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</si>
  <si>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Приложение №1</t>
  </si>
  <si>
    <t>Приложение № 4</t>
  </si>
  <si>
    <t>Доходы бюджета - итого</t>
  </si>
  <si>
    <t>Налоговые и неналоговые доходы</t>
  </si>
  <si>
    <t>Налоги на прибыль,доходы</t>
  </si>
  <si>
    <t>Налоги на имущество</t>
  </si>
  <si>
    <t>Государственная пошлина</t>
  </si>
  <si>
    <t xml:space="preserve">Безвозмездные поступления </t>
  </si>
  <si>
    <t>Межбюджетные трансферты,передаваемые бюджетам муниципальных образований на осуществление части полномочий  по решению вопросов местного значения в соответствии с заключенными соглашениями</t>
  </si>
  <si>
    <t>Межбюджетные трансферты,передаваемые бюджетам  сельских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</si>
  <si>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</si>
  <si>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</si>
  <si>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</si>
  <si>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</si>
  <si>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</si>
  <si>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</si>
  <si>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</si>
  <si>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</si>
  <si>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</si>
  <si>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</si>
  <si>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</si>
  <si>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</si>
  <si>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</si>
  <si>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</si>
  <si>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</si>
  <si>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</si>
  <si>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</si>
  <si>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</si>
  <si>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</si>
  <si>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</si>
  <si>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</si>
  <si>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</si>
  <si>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</si>
  <si>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</si>
  <si>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</si>
  <si>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</si>
  <si>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</si>
  <si>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</si>
  <si>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</si>
  <si>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</si>
  <si>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</si>
  <si>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</si>
  <si>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</si>
  <si>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</si>
  <si>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</si>
  <si>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</si>
  <si>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</si>
  <si>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</si>
  <si>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</si>
  <si>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</si>
  <si>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</si>
  <si>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</si>
  <si>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</si>
  <si>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</si>
  <si>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</si>
  <si>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</si>
  <si>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</si>
  <si>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</si>
  <si>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</si>
  <si>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</si>
  <si>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</si>
  <si>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</si>
  <si>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</si>
  <si>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</si>
  <si>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</si>
  <si>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</si>
  <si>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</si>
  <si>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</si>
  <si>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</si>
  <si>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</si>
  <si>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</si>
  <si>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</si>
  <si>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</si>
  <si>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</si>
  <si>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</si>
  <si>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</si>
  <si>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</si>
  <si>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</si>
  <si>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</si>
  <si>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</si>
  <si>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</si>
  <si>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</si>
  <si>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</si>
  <si>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</si>
  <si>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</si>
  <si>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</si>
  <si>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</si>
  <si>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</si>
  <si>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</si>
  <si>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</si>
  <si>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</si>
  <si>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</si>
  <si>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</si>
  <si>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</si>
  <si>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</si>
  <si>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</si>
  <si>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</si>
  <si>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</si>
  <si>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</si>
  <si>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</si>
  <si>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</si>
  <si>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</si>
  <si>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</si>
  <si>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</si>
  <si>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</si>
  <si>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</si>
  <si>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</si>
  <si>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</si>
  <si>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</si>
  <si>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</si>
  <si>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</si>
  <si>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</si>
  <si>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</si>
  <si>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</si>
  <si>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</si>
  <si>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</si>
  <si>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</si>
  <si>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</si>
  <si>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</si>
  <si>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</si>
  <si>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</si>
  <si>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</si>
  <si>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</si>
  <si>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</si>
  <si>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</si>
  <si>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</si>
  <si>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</si>
  <si>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</si>
  <si>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</si>
  <si>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</si>
  <si>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</si>
  <si>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Социальное обеспечение населения</t>
  </si>
  <si>
    <t>10</t>
  </si>
  <si>
    <t>ОБРАЗОВАНИЕ</t>
  </si>
  <si>
    <t>ФИЗИЧЕСКАЯ КУЛЬТУРА И СПОРТ</t>
  </si>
  <si>
    <t>11</t>
  </si>
  <si>
    <t>тыс.руб.</t>
  </si>
  <si>
    <t>ЦСР</t>
  </si>
  <si>
    <t>Наименование</t>
  </si>
  <si>
    <t>0000</t>
  </si>
  <si>
    <t>01 1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</si>
  <si>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</si>
  <si>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</si>
  <si>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</si>
  <si>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</si>
  <si>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</si>
  <si>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Мероприятия, направленные на развитие муниципальной службы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</si>
  <si>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</si>
  <si>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</si>
  <si>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</si>
  <si>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</si>
  <si>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</si>
  <si>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</si>
  <si>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</si>
  <si>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</si>
  <si>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</si>
  <si>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</si>
  <si>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</si>
  <si>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16 1</t>
  </si>
  <si>
    <t>1429</t>
  </si>
  <si>
    <t>Капитальные вложения  в объекты муниципальной собственности</t>
  </si>
  <si>
    <t>07 1 05 С1433</t>
  </si>
  <si>
    <t>07 1 01 00000</t>
  </si>
  <si>
    <t xml:space="preserve">  07 1 01 С1457</t>
  </si>
  <si>
    <t xml:space="preserve">   01 2 02 00000</t>
  </si>
  <si>
    <t xml:space="preserve">      07 2 03 00000</t>
  </si>
  <si>
    <t>07 1 02 С1433</t>
  </si>
  <si>
    <t xml:space="preserve">     07 2 03 С1417</t>
  </si>
  <si>
    <t xml:space="preserve">    07 2 03 С1417</t>
  </si>
  <si>
    <r>
      <t xml:space="preserve">02 </t>
    </r>
    <r>
      <rPr>
        <sz val="12"/>
        <rFont val="Arial"/>
        <family val="2"/>
      </rPr>
      <t>1 01</t>
    </r>
  </si>
  <si>
    <t>2 02 40000 00 0000 151</t>
  </si>
  <si>
    <t>2 02 40014 00 0000 151</t>
  </si>
  <si>
    <t>2 02 40014 10 0000 151</t>
  </si>
  <si>
    <t>07 1 01 С1457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</si>
  <si>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</si>
  <si>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Молодежная политика</t>
  </si>
  <si>
    <t>Непрограмная деятельность органов местного самоуправления</t>
  </si>
  <si>
    <t>77 2 00 13604</t>
  </si>
  <si>
    <t>Непрограмные расходы органов местного самоуправления</t>
  </si>
  <si>
    <t xml:space="preserve">03 </t>
  </si>
  <si>
    <t>Реализация проекта "Народный бюджет"</t>
  </si>
  <si>
    <t>07 1 5 00000</t>
  </si>
  <si>
    <t>Основное мероприятие "Прочие мероприятия пор благоустройству в городских и сельских поселениях</t>
  </si>
  <si>
    <t>07 1 03 00000</t>
  </si>
  <si>
    <t xml:space="preserve">     07 1 01 00000</t>
  </si>
  <si>
    <t>Мероприятия по сбору и транспортированию твердых  бытовых отходов</t>
  </si>
  <si>
    <t>Подпрограмма "Обеспечение комплексной безопасности  жизнедеятельности  населения от  чрезвычайных ситуаций природного и техногенного характера, стабильности  техногенной обстановки муниципальной программы Кульбакинского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"</t>
  </si>
  <si>
    <t>Основное мероприятие "Реализация комплекса мер по пожарной безопасности"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</si>
  <si>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образований"</t>
  </si>
  <si>
    <t>Сумма  на 2022 год</t>
  </si>
  <si>
    <t>2 02 15002 10 0000 150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</si>
  <si>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</si>
  <si>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</si>
  <si>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</si>
  <si>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</si>
  <si>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</si>
  <si>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2 07 00000 00 0000 150</t>
  </si>
  <si>
    <t>2 07 05030 10 0000 150</t>
  </si>
  <si>
    <t>Другие общегосударственные вопросы</t>
  </si>
  <si>
    <t>73 1 00 П1485</t>
  </si>
  <si>
    <t>73 1 00  00000</t>
  </si>
  <si>
    <t>73100 П1490</t>
  </si>
  <si>
    <t>Сельское хозяйство и рыбаловство</t>
  </si>
  <si>
    <t>Муниципальная программа Кульбакинского сельсовета Глушковского района Курской области"Устойчивое развитиесельских территорий Кульбакинского сельсовета Глушковкого района Курской области "</t>
  </si>
  <si>
    <t>16 0 00 00000</t>
  </si>
  <si>
    <t>Подпрограмма "Социальное развитие села в Кульбакинском сельсовете Глушковского района Курской области" муниципальной программы "Устойчивое развитие сельских территорий Кульбакинского сельсовета Глушковского района Курской обаласти"</t>
  </si>
  <si>
    <t>16 1 00 00000</t>
  </si>
  <si>
    <t xml:space="preserve">Основное мероприятие: "Создание и обустройство зон отдыха, установка игровой площадки" </t>
  </si>
  <si>
    <t>16 1 02 00000</t>
  </si>
  <si>
    <t>Реализайция мероприятий по устойчивому развитию сельских территоий за счет средств бюджета муниципального образования</t>
  </si>
  <si>
    <t>16 1 02 L5671</t>
  </si>
  <si>
    <t>Основное мероприятие: " Монтаж уличного освещения"</t>
  </si>
  <si>
    <t>16 1 03 00000</t>
  </si>
  <si>
    <t>16 1 03 L5671</t>
  </si>
  <si>
    <t>Подпрограмма «Энергосбережение в МО» муниципальной программы «Энергосбережение и повышение энергетической эффективности  Кульбакинского сельсовета  Глушковского района Курской области »</t>
  </si>
  <si>
    <t>77 2 0013600</t>
  </si>
  <si>
    <t>Мероприятия по внесению в государственный кадастрнедвижемости сведенийо границах муниципальных образований и границах населенных пунктов</t>
  </si>
  <si>
    <t>77 2 00 S3600</t>
  </si>
  <si>
    <t>Осуществление переданных полнмочий по реализации мероприятий по разработке документов территориального планировния и градостроительного зонировния</t>
  </si>
  <si>
    <t>Муниципальная программа Кульбакинского сельсовета  Глушковского района Курской области «Охрана окружающей среды  в Кульбакинском сельсовете  Глушковского района  Курской области »</t>
  </si>
  <si>
    <t>06 1 01 00000</t>
  </si>
  <si>
    <t>Подпрограмма "Экология и чистая водаКульбакинского сельсовета Глушковского района Курской области" муниципальной программы "Охрана окружающей среды Кульбакинского сельсовета Глушковского района Курской области"</t>
  </si>
  <si>
    <t>Проведение модернизации и реконструкции объектов системы водоснабжения  и (или) водоотведения в целях обеспечения населения экологически чистой питьевой водой</t>
  </si>
  <si>
    <t>06 1 00 12748</t>
  </si>
  <si>
    <t>Капитальные вложения в объекты государственной (муниципальной) собственности</t>
  </si>
  <si>
    <t>Мероприятия по  модернизации и реконструкции объектов системы водоснабжения  и (или) водоотведения в целях обеспечения населения экологически чистой питьевой водой</t>
  </si>
  <si>
    <t>06 1 00 S2748</t>
  </si>
  <si>
    <t>Муниципальная программа Кульбакинского сельсовета Глушковского района Курской области "Обеспечение доступным  и комфортным жильем  и коммунальными услугами  граждан Кульбакинского сельсовета Глушковского района Курской области "</t>
  </si>
  <si>
    <t>Подпрограмма "Создание  условий для обеспечения доступным и комфортным жильем  граждан Кульбакинского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Кульбакинскогокого сельсовета Глушковского района Курской области"</t>
  </si>
  <si>
    <t>Межбюджетные трансферты на осуществление полномочий по созданию условий для развития  социальной  и инженерной  инфраструктуры муниципальных образований</t>
  </si>
  <si>
    <t>07203П1417</t>
  </si>
  <si>
    <t xml:space="preserve">Муниципальная программа Кульбакинского сельсовета Глушковского района Курской области "Обеспечение доступным  и комфортным жильем  и коммунальными услугами  граждан Кульбакинского сельсовета Глушковского района Курской области" </t>
  </si>
  <si>
    <t>Подпрограмма «Обеспечение качественными услугами ЖКХ населения Кульбакинкого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Кульбакинского сельсовета Глушковского района Курской области"</t>
  </si>
  <si>
    <t xml:space="preserve">Мероприятия по укреплению и развитию муниципального образования.Реализация проекта "Народный бюджет" </t>
  </si>
  <si>
    <t>77200S3604</t>
  </si>
  <si>
    <t>Муниципальная программа Кульбакинского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Кульбакинском сельсовете  Глушковского района Курской области »</t>
  </si>
  <si>
    <t>Муниципальная программа Кульбакинского сельсовета  Глушковского района Курской области «Развитие культуры в Кульбакинском сельсовете Глушковского района Курской области »</t>
  </si>
  <si>
    <t xml:space="preserve">Подпрограмма «Искусство» муниципальной программы "Развитие культуры  Кульбакинского сельсовета  Глушковского района Курской области «Развитие культуры в Кульбакинском сельсовете  Глушковского района Курской области » </t>
  </si>
  <si>
    <t xml:space="preserve"> 01 1 01 13330</t>
  </si>
  <si>
    <t>Муниципальная программа Кульбакинского сельсовета  Глушковского района Курской области «Социальная поддержка граждан в Кульбакинском сельсовете  Глушковского района Курской области »</t>
  </si>
  <si>
    <t>Подпрограмма «Развитие мер  социальной поддержки  отдельных категорий  граждан»  муниципальной программы Кульбакинского сельсовета Глушковского района Курской области «Социальная поддержка граждан в Кульбакинском сельсовете  Глушковского района Курской области "</t>
  </si>
  <si>
    <t>Муниципальная программа Кульбакинского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»</t>
  </si>
  <si>
    <t>Подпрограмма «Реализация муниципальной политики в сфере физической культуры и спорта» муниципальной программы Кульбакинского сельсовета Глушковского района Курской области «Повышение эффективности работы с молодежью, развитие физической культуры и спорта в Кульбакинском сельсовете  Глушковского района Курской области »</t>
  </si>
  <si>
    <t>в том числе условно утвержденные</t>
  </si>
  <si>
    <t>Подпрограмма «Повышение эффективности реализации молодежной политики» муниципальной программы  Кульбакинского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Кульбакинском сельсовете  Глушковского района Курской области »</t>
  </si>
  <si>
    <t>Содержание работника ,осуществляющего выполнение переданных полномочий</t>
  </si>
  <si>
    <t>Сумма  на 2023 год</t>
  </si>
  <si>
    <t>2 02 16001 10 0000 150</t>
  </si>
  <si>
    <t>2 02 16001 00 0000 150</t>
  </si>
  <si>
    <t>Сумма 2022 г</t>
  </si>
  <si>
    <t>Сумма 2023 г</t>
  </si>
  <si>
    <t>Муниципальная программа Кульбакинского сельсовета  Глушковского района Курской области «Развитие  малого и среднего предпринимательства на территори Кульбакинского сельсовета Глушковского района Курской области на 2021-2023 годы  »</t>
  </si>
  <si>
    <t>Муниципальная программа Кульбакинского сельсовета  Глушковского района Курской области  «Энергосбережение и повышение энергетической эффективности  Кульбакинского сельсовета  Глушковского района Курской области »</t>
  </si>
  <si>
    <t xml:space="preserve">21 0 00 00000 </t>
  </si>
  <si>
    <t>21 0 00 С1405</t>
  </si>
  <si>
    <t>Основное мероприятие "Энергосбережение и повышение энергетической эффективновти в бюджетной сфере"</t>
  </si>
  <si>
    <t>Основное мероприятие муниципальной программы "Информационная поддержка малого и среднего предпринимательства, в том числе пропоганда и популяризация предпринимательской деятельности,печать методической продукции"</t>
  </si>
  <si>
    <t>Основное мероприятие "Поддержка в чистоте территории населенных пунктов"</t>
  </si>
  <si>
    <t>Основное мероприятие "Организация ритуальных услуг и содержание мест захоронения"</t>
  </si>
  <si>
    <t>Основное мероприятие "Уличное освещение"</t>
  </si>
  <si>
    <t>Сумма на 2022 год</t>
  </si>
  <si>
    <t>Сумма на 2023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</si>
  <si>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</si>
  <si>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</si>
  <si>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1 11 050020 00 0000 120</t>
  </si>
  <si>
    <t>Защита населенич и территорий от чрезвычайных ситуаций природного и техногенного характера,пожарная безопасность</t>
  </si>
  <si>
    <t>07 1 06 С1456</t>
  </si>
  <si>
    <t>07 1 06 00000</t>
  </si>
  <si>
    <t>Муниципальная программа Кульбакинского сельсовета Глушковского района Курской области "Комплексное развитие сельских территорий  муниципального образования "Кульбакинский сельсовет»Глушковского района Курской области</t>
  </si>
  <si>
    <t>03 0 00</t>
  </si>
  <si>
    <t>Подпрограмма «Благоустройство сельских территорий» муниципальной программы  "Комплексное развитие сельских территорий  муниципального образования "Кульбакинский сельсовет»Глушковского района Курской области</t>
  </si>
  <si>
    <t>03 2 00</t>
  </si>
  <si>
    <t>Основное мероприятие"Создание и обустройство зон отдыха,спортивных и детских игровых площадок,площадок для занятий адаптивной физической культурой и адаптивным спортом для лиц с ограниченными возможностями здоровья"</t>
  </si>
  <si>
    <t>03 2 04</t>
  </si>
  <si>
    <t>Мероприятия по обеспечению комплексного развития сельских территорий</t>
  </si>
  <si>
    <t>L5760</t>
  </si>
  <si>
    <t>Основное мероприитие"Организация пешеходных коммуникаций,в том числе тротуаров,аллей,дорожек,тропинок"</t>
  </si>
  <si>
    <t>03 2 06</t>
  </si>
  <si>
    <t>Основное мероприятие "Мероприятие по ремонту мемориальных копмлексов"</t>
  </si>
  <si>
    <t>Сумма на 2024 год</t>
  </si>
  <si>
    <t>Поступления доходов в бюджет  Кульбакинского сельсовета Глушковского района  Курской области и межбюджетных трансфыертов,получаемых из других бюджетов бюджетной системы Российской Федерации, в 2022 году и в плановом периоде 2023,2024 годов</t>
  </si>
  <si>
    <t>Сумма  на 2024 год</t>
  </si>
  <si>
    <t>Распределение расходов бюджета муниципального образования "Кульбакинский сельсовет"  по разделам и подразделам , целевым статьям и видам расходов, класификации расхордов бюджета на 2022 год и плановый период 2023 и 2024 годы</t>
  </si>
  <si>
    <t>Сумма 2024 г</t>
  </si>
  <si>
    <t>Расходы на создание мест (площадок) накопления твердых коммунальных отходов</t>
  </si>
  <si>
    <t>Приложение № 2</t>
  </si>
  <si>
    <t>Приложение № 3</t>
  </si>
  <si>
    <t>Ведомственная структура расходов бюджета Кульбакинского  сельсовета                                                                                             Глушковского района Курской области на 2022 год и плановый период 2023 и 2024 годы</t>
  </si>
  <si>
    <t>Приложение № 5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</si>
  <si>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  на 2022 год и   плановый период 2023 и 2024 г.г.</t>
  </si>
  <si>
    <t xml:space="preserve"> 01 1 01 S3330</t>
  </si>
  <si>
    <t>Зароботная плата и начисления на выплаты по оплате труда работников учреждений культуры муниципальных образований городских и сельских пселений</t>
  </si>
  <si>
    <t>Расходы  на зароботную платки начисления на выплаты по оплате труда работников учреждений культуры муниципальных образований городских и сельских пселений</t>
  </si>
  <si>
    <t>77 2 00 14000</t>
  </si>
  <si>
    <t>Благоустройство общественной территории (ограждение кладбища) в с.Кульбаи Глушковского района Курской области</t>
  </si>
  <si>
    <t>77 2 00 14001</t>
  </si>
  <si>
    <t>Мероприятия по  реализации проекта "Народный бюджет"</t>
  </si>
  <si>
    <t>77 2 00 S4000</t>
  </si>
  <si>
    <t>77 2 00 S4001</t>
  </si>
  <si>
    <t>Создание условий для развития социальной и инженерной инфраструктуры муниципальных образований</t>
  </si>
  <si>
    <t>1 11 05025 10 0000 120</t>
  </si>
  <si>
    <t>Инициативные платежи</t>
  </si>
  <si>
    <t>Инициативные платежи,зачисляемые в бюджеты сельских поселений</t>
  </si>
  <si>
    <t>1 17 15030 10 0000 150</t>
  </si>
  <si>
    <t>1 17 15000 00 0000 150</t>
  </si>
  <si>
    <t>1 17 00000 00 0000 000</t>
  </si>
  <si>
    <t>Расходы  на зароботную плату и начисления на выплаты по оплате труда работников учреждений культуры муниципальных образований городских и сельских пселений</t>
  </si>
  <si>
    <t xml:space="preserve">   07 1 02 00000</t>
  </si>
  <si>
    <t>07 1 02 С1457</t>
  </si>
  <si>
    <t>07 1 05 00000</t>
  </si>
  <si>
    <t>Создание условий для развития социальной и инжинерной инфраструктуры муниципальных образований</t>
  </si>
  <si>
    <t>1 01 02020 01 0000 110</t>
  </si>
  <si>
    <t>Налог на доходы физических лиц  с доходов 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 занимающихся  частной практикой в соответствии со статьей 227 Налогового кодекса Российской Федерации</t>
  </si>
  <si>
    <t>1 01 02030 01 0000 110</t>
  </si>
  <si>
    <t>Налог на доходы  физических лиц с доходов ,полученных физическими лицами в соответствии со статьей 228 Налогового Кодекса Российской Федерации</t>
  </si>
  <si>
    <t>Земельный налог с физических лиц, обладающих земельным участком, расположенном в границах сельских поселений</t>
  </si>
  <si>
    <t>Доходы от использования  имущества .находящегося  в государственной и муниципальной собственности</t>
  </si>
  <si>
    <t>Прочие неналоговые доходы</t>
  </si>
  <si>
    <t>2 02 10000 00 0000 150</t>
  </si>
  <si>
    <t>Дотации бюджетам бюджетной системы Российской Федерации</t>
  </si>
  <si>
    <t>2 02 15002 00 0000 150</t>
  </si>
  <si>
    <t>Дотации бюджетам на поддержку мер  по обеспечению сбалансированности бюджетов</t>
  </si>
  <si>
    <t>Дотации бюджетам  сельских поселений на поддержку мер по обеспечеию сбалансированности бюджетов</t>
  </si>
  <si>
    <t>Дотации на выравнивание бюджетной обеспеченности из бюджетов муницмпальных районов,городских округов с внутригородским делением</t>
  </si>
  <si>
    <t>Дотации бюджетам сельских  поселений на выравнивание бюджетной обеспеченности из бюджетов 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</si>
  <si>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</si>
  <si>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</si>
  <si>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 сельских поселений</t>
  </si>
  <si>
    <t>Субвенции бюджетам бюджетной  системы Российской Федерации</t>
  </si>
  <si>
    <t>2 07 05000 10 0000 150</t>
  </si>
  <si>
    <t>2 19 00000 00 0000 000</t>
  </si>
  <si>
    <t>Возврат остатков субсидий ,субвенций и иных  межбюджетных трансфертов,имеющих целевое назначение,прошлых лет</t>
  </si>
  <si>
    <t>2 19 00000 10 0000 150</t>
  </si>
  <si>
    <t>Возврат остатков субсидий ,субвенций и иных  межбюджетных трансфертов,имеющих целевое назначение,прошлых лет из бюджетов сельских поселений</t>
  </si>
  <si>
    <t>2 19 60010 10 0000 150</t>
  </si>
  <si>
    <t>Взносы по обязательному социальному  страхованию на выплаты денежного содержания  и иные выплаты работникам государственных (муниципальных) органов</t>
  </si>
  <si>
    <t>129</t>
  </si>
  <si>
    <t>121</t>
  </si>
  <si>
    <t>120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</si>
  <si>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</si>
  <si>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</si>
  <si>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</si>
  <si>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</t>
  </si>
  <si>
    <t>Закупка энргетических ресурсов</t>
  </si>
  <si>
    <t>240</t>
  </si>
  <si>
    <t>244</t>
  </si>
  <si>
    <t>247</t>
  </si>
  <si>
    <t>850</t>
  </si>
  <si>
    <t>851</t>
  </si>
  <si>
    <t>852</t>
  </si>
  <si>
    <t>853</t>
  </si>
  <si>
    <t>Уплата иных платежей</t>
  </si>
  <si>
    <t>Уплата прочих налогов и сборов</t>
  </si>
  <si>
    <t>Уплата налога на имущество организаций и земельного налога</t>
  </si>
  <si>
    <t>Уплата налогов , сборов и иных платежей</t>
  </si>
  <si>
    <t>000</t>
  </si>
  <si>
    <t>Иные межбюджетные трансферты</t>
  </si>
  <si>
    <t>Обеспечение деятельности  избирательной комиссии  Курской области</t>
  </si>
  <si>
    <t>Организация проведения выборов и референдумов</t>
  </si>
  <si>
    <t>00</t>
  </si>
  <si>
    <t>02 0 00 00000</t>
  </si>
  <si>
    <t>312</t>
  </si>
  <si>
    <t>310</t>
  </si>
  <si>
    <t>Публичные нормативные социальные выплаты гражданам</t>
  </si>
  <si>
    <t>Иные пенсии,социальные доплаты к пенсиям</t>
  </si>
  <si>
    <t>119</t>
  </si>
  <si>
    <t>111</t>
  </si>
  <si>
    <t>Закупка энергетических ресурсов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</si>
  <si>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</si>
  <si>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</si>
  <si>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функционирования Главы муниципального образования</t>
  </si>
  <si>
    <t>Обеспечение деятельности  местных администраций</t>
  </si>
  <si>
    <t>Обеспечение деятелности  администрации муниципального образования</t>
  </si>
  <si>
    <t>Обеспечение деятельности местных администраций</t>
  </si>
  <si>
    <t>Реализация государственнх функций,связанных с общественным управлением</t>
  </si>
  <si>
    <t>Выполнение других (прочих) обязательств Курской области</t>
  </si>
  <si>
    <t>к решению Собрания Депутатов Кульбакинского сельсовета Глушковского района Курской области        " О бюджете  МО " Кульбакинский сельсовет" Глушковского района Курской области на 2022 год и плановый период 2023 и 2024 годы" от 20 декабря 2021 года № 76          (в редакции Решения СД от 28.04.2022г. № 87)</t>
  </si>
  <si>
    <t xml:space="preserve">к решению Собрания Депутатов Кульбакинского сельсовета Глушковского района Курской области   " О бюджете МО " Кульбакинский сельсовет" Глушковского района Курской области на 2022 год и плановый период 2023 и 2024 годы" от 20 декабря 2021 года № 76   (в редакции Решения СД от 28.04.2022г. № 87)       </t>
  </si>
  <si>
    <t>к решению Собрания Депутатов Кульбакинского сельсовета Глушковского района Курской области   "  О бюджете МО  " Кульбакинский сельсовет" Глушковского района Курской области на 2022 год и плановый период 2023 и 2024 годы" от 20 декабря 2021 года № 76  (в редакции Решения СД от 29.04.2022г. № 87)</t>
  </si>
  <si>
    <t>к решению Собрания Депутатов Кульбакинского сельсовета Глушковского района Курской области   "О бюджете МО " Кульбакинский сельсовет" Глушковского района Курской области на 2022 год и плановый период 2023 и 2024 годы" от 20 декабря 2021 года № 76 (в редакции Решения СД от 29.04.2022г. № 87)</t>
  </si>
  <si>
    <t>к решению Собрания Депутатов Кульбакинского сельсовета Глушковского района Курской области        " О бюджете  МО " Кульбакинский сельсовет" Глушковского района Курской области на 2022 год и плановый период 2023 и 2024 годы" от 20 декабря 2021 года № 76          (в редакции Решения СД от 29.04.2022г. № 87)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</si>
</sst>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#,##0.0000"/>
    <numFmt numFmtId="192" formatCode="00\1"/>
    <numFmt numFmtId="193" formatCode="0\7"/>
    <numFmt numFmtId="194" formatCode="[$-FC19]d\ mmmm\ yyyy\ &quot;г.&quot;"/>
    <numFmt numFmtId="195" formatCode="0000000"/>
    <numFmt numFmtId="196" formatCode="#,##0.00000"/>
    <numFmt numFmtId="197" formatCode="0.000"/>
  </numFmts>
  <fonts count="8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57"/>
      <name val="Arial"/>
      <family val="2"/>
    </font>
    <font>
      <sz val="12"/>
      <color indexed="16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12"/>
      <color theme="3" tint="0.39998000860214233"/>
      <name val="Arial"/>
      <family val="2"/>
    </font>
    <font>
      <sz val="12"/>
      <color rgb="FF00B050"/>
      <name val="Arial"/>
      <family val="2"/>
    </font>
    <font>
      <sz val="12"/>
      <color theme="4"/>
      <name val="Arial"/>
      <family val="2"/>
    </font>
    <font>
      <sz val="12"/>
      <color rgb="FFFF3300"/>
      <name val="Arial"/>
      <family val="2"/>
    </font>
    <font>
      <sz val="12"/>
      <color rgb="FF9900FF"/>
      <name val="Arial"/>
      <family val="2"/>
    </font>
    <font>
      <sz val="12"/>
      <color rgb="FF33CC33"/>
      <name val="Arial"/>
      <family val="2"/>
    </font>
    <font>
      <sz val="12"/>
      <color rgb="FF9900CC"/>
      <name val="Arial"/>
      <family val="2"/>
    </font>
    <font>
      <sz val="12"/>
      <color rgb="FF990000"/>
      <name val="Arial"/>
      <family val="2"/>
    </font>
    <font>
      <sz val="12"/>
      <color rgb="FFCC3300"/>
      <name val="Arial"/>
      <family val="2"/>
    </font>
    <font>
      <sz val="12"/>
      <color rgb="FF663300"/>
      <name val="Arial"/>
      <family val="2"/>
    </font>
    <font>
      <b/>
      <sz val="12"/>
      <color rgb="FFCC3300"/>
      <name val="Arial"/>
      <family val="2"/>
    </font>
    <font>
      <b/>
      <sz val="12"/>
      <color rgb="FF663300"/>
      <name val="Arial"/>
      <family val="2"/>
    </font>
    <font>
      <b/>
      <sz val="12"/>
      <color rgb="FFFF0000"/>
      <name val="Arial"/>
      <family val="2"/>
    </font>
    <font>
      <b/>
      <sz val="12"/>
      <color rgb="FF9900CC"/>
      <name val="Arial"/>
      <family val="2"/>
    </font>
    <font>
      <b/>
      <sz val="12"/>
      <color rgb="FF00B050"/>
      <name val="Arial"/>
      <family val="2"/>
    </font>
    <font>
      <b/>
      <sz val="12"/>
      <color rgb="FF99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29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9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7" fillId="0" borderId="0" xfId="57" applyFont="1" applyFill="1" applyAlignment="1">
      <alignment vertical="top"/>
      <protection/>
    </xf>
    <xf numFmtId="0" fontId="30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25" fillId="0" borderId="0" xfId="54" applyFont="1">
      <alignment/>
      <protection/>
    </xf>
    <xf numFmtId="181" fontId="30" fillId="0" borderId="0" xfId="54" applyNumberFormat="1" applyFont="1">
      <alignment/>
      <protection/>
    </xf>
    <xf numFmtId="0" fontId="31" fillId="0" borderId="0" xfId="54" applyFont="1">
      <alignment/>
      <protection/>
    </xf>
    <xf numFmtId="0" fontId="32" fillId="0" borderId="0" xfId="54" applyFont="1">
      <alignment/>
      <protection/>
    </xf>
    <xf numFmtId="0" fontId="33" fillId="0" borderId="0" xfId="54" applyFont="1" applyAlignment="1">
      <alignment vertical="center"/>
      <protection/>
    </xf>
    <xf numFmtId="0" fontId="30" fillId="0" borderId="0" xfId="54" applyFont="1" applyAlignment="1">
      <alignment vertical="center" wrapText="1"/>
      <protection/>
    </xf>
    <xf numFmtId="0" fontId="30" fillId="0" borderId="0" xfId="54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3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28" fillId="0" borderId="0" xfId="54" applyFont="1">
      <alignment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35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36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 applyAlignment="1">
      <alignment horizontal="center" vertical="center"/>
      <protection/>
    </xf>
    <xf numFmtId="0" fontId="38" fillId="0" borderId="0" xfId="54" applyFont="1" applyAlignment="1">
      <alignment horizontal="center"/>
      <protection/>
    </xf>
    <xf numFmtId="0" fontId="38" fillId="0" borderId="0" xfId="54" applyFont="1" applyAlignment="1">
      <alignment horizontal="right"/>
      <protection/>
    </xf>
    <xf numFmtId="0" fontId="42" fillId="0" borderId="10" xfId="54" applyFont="1" applyBorder="1" applyAlignment="1">
      <alignment horizontal="center" vertical="center" wrapText="1"/>
      <protection/>
    </xf>
    <xf numFmtId="3" fontId="42" fillId="0" borderId="10" xfId="58" applyNumberFormat="1" applyFont="1" applyFill="1" applyBorder="1" applyAlignment="1">
      <alignment horizontal="center" vertical="center" wrapText="1"/>
      <protection/>
    </xf>
    <xf numFmtId="181" fontId="37" fillId="0" borderId="10" xfId="56" applyNumberFormat="1" applyFont="1" applyFill="1" applyBorder="1" applyAlignment="1">
      <alignment vertical="center"/>
      <protection/>
    </xf>
    <xf numFmtId="0" fontId="37" fillId="0" borderId="0" xfId="54" applyFont="1">
      <alignment/>
      <protection/>
    </xf>
    <xf numFmtId="181" fontId="38" fillId="0" borderId="0" xfId="54" applyNumberFormat="1" applyFont="1">
      <alignment/>
      <protection/>
    </xf>
    <xf numFmtId="49" fontId="37" fillId="0" borderId="10" xfId="60" applyNumberFormat="1" applyFont="1" applyFill="1" applyBorder="1" applyAlignment="1">
      <alignment horizontal="center"/>
      <protection/>
    </xf>
    <xf numFmtId="0" fontId="38" fillId="24" borderId="10" xfId="0" applyFont="1" applyFill="1" applyBorder="1" applyAlignment="1">
      <alignment horizontal="center" vertical="center" wrapText="1"/>
    </xf>
    <xf numFmtId="49" fontId="37" fillId="0" borderId="10" xfId="55" applyNumberFormat="1" applyFont="1" applyFill="1" applyBorder="1" applyAlignment="1">
      <alignment horizontal="center" vertical="center"/>
      <protection/>
    </xf>
    <xf numFmtId="0" fontId="37" fillId="0" borderId="10" xfId="55" applyFont="1" applyFill="1" applyBorder="1" applyAlignment="1">
      <alignment vertical="center" wrapText="1"/>
      <protection/>
    </xf>
    <xf numFmtId="49" fontId="37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3" fillId="0" borderId="0" xfId="57" applyFont="1" applyFill="1" applyAlignment="1">
      <alignment vertical="top"/>
      <protection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81" fontId="43" fillId="0" borderId="11" xfId="0" applyNumberFormat="1" applyFont="1" applyBorder="1" applyAlignment="1">
      <alignment vertical="center"/>
    </xf>
    <xf numFmtId="0" fontId="43" fillId="0" borderId="0" xfId="59" applyFont="1" applyFill="1">
      <alignment/>
      <protection/>
    </xf>
    <xf numFmtId="0" fontId="39" fillId="25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0" xfId="67" applyFont="1" applyFill="1" applyAlignment="1">
      <alignment vertical="center" wrapText="1"/>
      <protection/>
    </xf>
    <xf numFmtId="0" fontId="43" fillId="0" borderId="0" xfId="67" applyFont="1" applyAlignment="1">
      <alignment vertical="center" wrapText="1"/>
      <protection/>
    </xf>
    <xf numFmtId="0" fontId="43" fillId="26" borderId="0" xfId="67" applyFont="1" applyFill="1" applyAlignment="1">
      <alignment vertical="center" wrapText="1"/>
      <protection/>
    </xf>
    <xf numFmtId="0" fontId="43" fillId="0" borderId="0" xfId="59" applyFont="1" applyFill="1" applyAlignment="1">
      <alignment vertical="center" wrapText="1"/>
      <protection/>
    </xf>
    <xf numFmtId="0" fontId="46" fillId="0" borderId="0" xfId="59" applyFont="1" applyFill="1" applyAlignment="1">
      <alignment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43" fillId="0" borderId="0" xfId="59" applyFont="1" applyFill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59" applyFont="1" applyFill="1" applyAlignment="1">
      <alignment horizontal="center" vertical="center" wrapText="1"/>
      <protection/>
    </xf>
    <xf numFmtId="0" fontId="46" fillId="24" borderId="0" xfId="59" applyFont="1" applyFill="1" applyAlignment="1">
      <alignment vertical="center" wrapText="1"/>
      <protection/>
    </xf>
    <xf numFmtId="0" fontId="43" fillId="24" borderId="0" xfId="67" applyFont="1" applyFill="1" applyAlignment="1">
      <alignment vertical="center" wrapText="1"/>
      <protection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Fill="1" applyAlignment="1">
      <alignment/>
    </xf>
    <xf numFmtId="2" fontId="45" fillId="0" borderId="0" xfId="0" applyNumberFormat="1" applyFont="1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right" vertical="center" wrapText="1"/>
    </xf>
    <xf numFmtId="49" fontId="45" fillId="0" borderId="0" xfId="0" applyNumberFormat="1" applyFont="1" applyAlignment="1">
      <alignment vertical="center" wrapText="1"/>
    </xf>
    <xf numFmtId="181" fontId="45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Alignment="1">
      <alignment vertical="center"/>
    </xf>
    <xf numFmtId="181" fontId="45" fillId="0" borderId="0" xfId="0" applyNumberFormat="1" applyFont="1" applyFill="1" applyAlignment="1">
      <alignment/>
    </xf>
    <xf numFmtId="0" fontId="37" fillId="0" borderId="0" xfId="0" applyFont="1" applyBorder="1" applyAlignment="1">
      <alignment vertical="center" wrapText="1"/>
    </xf>
    <xf numFmtId="0" fontId="38" fillId="0" borderId="0" xfId="54" applyFont="1" applyAlignment="1">
      <alignment/>
      <protection/>
    </xf>
    <xf numFmtId="0" fontId="38" fillId="0" borderId="0" xfId="54" applyFont="1" applyAlignment="1">
      <alignment vertical="center"/>
      <protection/>
    </xf>
    <xf numFmtId="49" fontId="37" fillId="0" borderId="10" xfId="55" applyNumberFormat="1" applyFont="1" applyFill="1" applyBorder="1" applyAlignment="1">
      <alignment horizontal="justify" vertical="center" wrapText="1"/>
      <protection/>
    </xf>
    <xf numFmtId="0" fontId="37" fillId="0" borderId="10" xfId="55" applyFont="1" applyFill="1" applyBorder="1" applyAlignment="1">
      <alignment horizontal="justify" vertical="center" wrapText="1"/>
      <protection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49" fontId="39" fillId="25" borderId="17" xfId="0" applyNumberFormat="1" applyFont="1" applyFill="1" applyBorder="1" applyAlignment="1">
      <alignment horizontal="center" vertical="center" wrapText="1"/>
    </xf>
    <xf numFmtId="49" fontId="39" fillId="25" borderId="13" xfId="0" applyNumberFormat="1" applyFont="1" applyFill="1" applyBorder="1" applyAlignment="1">
      <alignment horizontal="center" vertical="center" wrapText="1"/>
    </xf>
    <xf numFmtId="181" fontId="39" fillId="25" borderId="16" xfId="0" applyNumberFormat="1" applyFont="1" applyFill="1" applyBorder="1" applyAlignment="1">
      <alignment horizontal="center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horizontal="center" vertical="center" wrapText="1"/>
    </xf>
    <xf numFmtId="49" fontId="38" fillId="25" borderId="14" xfId="0" applyNumberFormat="1" applyFont="1" applyFill="1" applyBorder="1" applyAlignment="1">
      <alignment horizontal="center" vertical="center" wrapText="1"/>
    </xf>
    <xf numFmtId="49" fontId="38" fillId="25" borderId="17" xfId="0" applyNumberFormat="1" applyFont="1" applyFill="1" applyBorder="1" applyAlignment="1">
      <alignment horizontal="center" vertical="center" wrapText="1"/>
    </xf>
    <xf numFmtId="49" fontId="38" fillId="25" borderId="13" xfId="0" applyNumberFormat="1" applyFont="1" applyFill="1" applyBorder="1" applyAlignment="1">
      <alignment horizontal="center" vertical="center" wrapText="1"/>
    </xf>
    <xf numFmtId="49" fontId="38" fillId="25" borderId="15" xfId="0" applyNumberFormat="1" applyFont="1" applyFill="1" applyBorder="1" applyAlignment="1">
      <alignment horizontal="center" vertical="center" wrapText="1"/>
    </xf>
    <xf numFmtId="186" fontId="38" fillId="25" borderId="10" xfId="0" applyNumberFormat="1" applyFont="1" applyFill="1" applyBorder="1" applyAlignment="1">
      <alignment horizontal="right" vertical="center" wrapText="1"/>
    </xf>
    <xf numFmtId="181" fontId="38" fillId="25" borderId="10" xfId="0" applyNumberFormat="1" applyFont="1" applyFill="1" applyBorder="1" applyAlignment="1">
      <alignment horizontal="right" vertical="center" wrapText="1"/>
    </xf>
    <xf numFmtId="49" fontId="38" fillId="24" borderId="10" xfId="67" applyNumberFormat="1" applyFont="1" applyFill="1" applyBorder="1" applyAlignment="1">
      <alignment horizontal="center" vertical="center" wrapText="1"/>
      <protection/>
    </xf>
    <xf numFmtId="49" fontId="37" fillId="24" borderId="10" xfId="67" applyNumberFormat="1" applyFont="1" applyFill="1" applyBorder="1" applyAlignment="1">
      <alignment horizontal="center" vertical="center" wrapText="1"/>
      <protection/>
    </xf>
    <xf numFmtId="49" fontId="37" fillId="24" borderId="14" xfId="67" applyNumberFormat="1" applyFont="1" applyFill="1" applyBorder="1" applyAlignment="1">
      <alignment horizontal="center" vertical="center" wrapText="1"/>
      <protection/>
    </xf>
    <xf numFmtId="49" fontId="38" fillId="24" borderId="14" xfId="0" applyNumberFormat="1" applyFont="1" applyFill="1" applyBorder="1" applyAlignment="1">
      <alignment horizontal="center" vertical="center" wrapText="1"/>
    </xf>
    <xf numFmtId="49" fontId="38" fillId="24" borderId="15" xfId="0" applyNumberFormat="1" applyFont="1" applyFill="1" applyBorder="1" applyAlignment="1">
      <alignment horizontal="center" vertical="center" wrapText="1"/>
    </xf>
    <xf numFmtId="49" fontId="37" fillId="24" borderId="15" xfId="67" applyNumberFormat="1" applyFont="1" applyFill="1" applyBorder="1" applyAlignment="1">
      <alignment horizontal="center" vertical="center" wrapText="1"/>
      <protection/>
    </xf>
    <xf numFmtId="181" fontId="37" fillId="24" borderId="10" xfId="67" applyNumberFormat="1" applyFont="1" applyFill="1" applyBorder="1" applyAlignment="1">
      <alignment vertical="center" wrapText="1"/>
      <protection/>
    </xf>
    <xf numFmtId="181" fontId="38" fillId="24" borderId="10" xfId="0" applyNumberFormat="1" applyFont="1" applyFill="1" applyBorder="1" applyAlignment="1">
      <alignment horizontal="right" vertical="center" wrapText="1"/>
    </xf>
    <xf numFmtId="49" fontId="38" fillId="24" borderId="18" xfId="0" applyNumberFormat="1" applyFont="1" applyFill="1" applyBorder="1" applyAlignment="1">
      <alignment horizontal="center" vertical="center" wrapText="1"/>
    </xf>
    <xf numFmtId="49" fontId="38" fillId="24" borderId="19" xfId="0" applyNumberFormat="1" applyFont="1" applyFill="1" applyBorder="1" applyAlignment="1">
      <alignment horizontal="center" vertical="center" wrapText="1"/>
    </xf>
    <xf numFmtId="49" fontId="38" fillId="25" borderId="20" xfId="0" applyNumberFormat="1" applyFont="1" applyFill="1" applyBorder="1" applyAlignment="1">
      <alignment horizontal="center" vertical="center" wrapText="1"/>
    </xf>
    <xf numFmtId="49" fontId="38" fillId="25" borderId="21" xfId="0" applyNumberFormat="1" applyFont="1" applyFill="1" applyBorder="1" applyAlignment="1">
      <alignment horizontal="center" vertical="center" wrapText="1"/>
    </xf>
    <xf numFmtId="49" fontId="38" fillId="25" borderId="22" xfId="0" applyNumberFormat="1" applyFont="1" applyFill="1" applyBorder="1" applyAlignment="1">
      <alignment horizontal="center" vertical="center" wrapText="1"/>
    </xf>
    <xf numFmtId="181" fontId="38" fillId="24" borderId="10" xfId="0" applyNumberFormat="1" applyFont="1" applyFill="1" applyBorder="1" applyAlignment="1">
      <alignment vertical="center" wrapText="1"/>
    </xf>
    <xf numFmtId="0" fontId="38" fillId="24" borderId="17" xfId="0" applyFont="1" applyFill="1" applyBorder="1" applyAlignment="1">
      <alignment horizontal="center" vertical="center" wrapText="1"/>
    </xf>
    <xf numFmtId="49" fontId="38" fillId="24" borderId="13" xfId="0" applyNumberFormat="1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center" vertical="center" wrapText="1"/>
    </xf>
    <xf numFmtId="181" fontId="38" fillId="25" borderId="23" xfId="0" applyNumberFormat="1" applyFont="1" applyFill="1" applyBorder="1" applyAlignment="1">
      <alignment horizontal="right" vertical="center" wrapText="1"/>
    </xf>
    <xf numFmtId="49" fontId="38" fillId="24" borderId="16" xfId="0" applyNumberFormat="1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horizontal="center" vertical="center" wrapText="1"/>
    </xf>
    <xf numFmtId="49" fontId="38" fillId="25" borderId="25" xfId="0" applyNumberFormat="1" applyFont="1" applyFill="1" applyBorder="1" applyAlignment="1">
      <alignment horizontal="center" vertical="center" wrapText="1"/>
    </xf>
    <xf numFmtId="49" fontId="37" fillId="24" borderId="15" xfId="59" applyNumberFormat="1" applyFont="1" applyFill="1" applyBorder="1" applyAlignment="1">
      <alignment horizontal="center" vertical="center" wrapText="1"/>
      <protection/>
    </xf>
    <xf numFmtId="181" fontId="37" fillId="24" borderId="10" xfId="59" applyNumberFormat="1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vertical="center" wrapText="1"/>
    </xf>
    <xf numFmtId="49" fontId="38" fillId="0" borderId="10" xfId="67" applyNumberFormat="1" applyFont="1" applyFill="1" applyBorder="1" applyAlignment="1">
      <alignment horizontal="center" vertical="center" wrapText="1"/>
      <protection/>
    </xf>
    <xf numFmtId="49" fontId="37" fillId="0" borderId="10" xfId="67" applyNumberFormat="1" applyFont="1" applyFill="1" applyBorder="1" applyAlignment="1">
      <alignment horizontal="center" vertical="center" wrapText="1"/>
      <protection/>
    </xf>
    <xf numFmtId="49" fontId="37" fillId="0" borderId="14" xfId="67" applyNumberFormat="1" applyFont="1" applyFill="1" applyBorder="1" applyAlignment="1">
      <alignment horizontal="center" vertical="center" wrapText="1"/>
      <protection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7" fillId="0" borderId="15" xfId="59" applyNumberFormat="1" applyFont="1" applyFill="1" applyBorder="1" applyAlignment="1">
      <alignment horizontal="center" vertical="center" wrapText="1"/>
      <protection/>
    </xf>
    <xf numFmtId="181" fontId="37" fillId="0" borderId="10" xfId="59" applyNumberFormat="1" applyFont="1" applyFill="1" applyBorder="1" applyAlignment="1">
      <alignment vertical="center" wrapText="1"/>
      <protection/>
    </xf>
    <xf numFmtId="0" fontId="38" fillId="25" borderId="26" xfId="0" applyFont="1" applyFill="1" applyBorder="1" applyAlignment="1">
      <alignment horizontal="center" vertical="center" wrapText="1"/>
    </xf>
    <xf numFmtId="49" fontId="38" fillId="25" borderId="27" xfId="0" applyNumberFormat="1" applyFont="1" applyFill="1" applyBorder="1" applyAlignment="1">
      <alignment horizontal="center" vertical="center" wrapText="1"/>
    </xf>
    <xf numFmtId="49" fontId="38" fillId="24" borderId="21" xfId="0" applyNumberFormat="1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49" fontId="38" fillId="24" borderId="22" xfId="0" applyNumberFormat="1" applyFont="1" applyFill="1" applyBorder="1" applyAlignment="1">
      <alignment horizontal="center" vertical="center" wrapText="1"/>
    </xf>
    <xf numFmtId="49" fontId="38" fillId="24" borderId="28" xfId="0" applyNumberFormat="1" applyFont="1" applyFill="1" applyBorder="1" applyAlignment="1">
      <alignment horizontal="center" vertical="center" wrapText="1"/>
    </xf>
    <xf numFmtId="49" fontId="38" fillId="24" borderId="29" xfId="0" applyNumberFormat="1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49" fontId="38" fillId="24" borderId="31" xfId="0" applyNumberFormat="1" applyFont="1" applyFill="1" applyBorder="1" applyAlignment="1">
      <alignment horizontal="center" vertical="center" wrapText="1"/>
    </xf>
    <xf numFmtId="181" fontId="38" fillId="24" borderId="16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25" borderId="32" xfId="0" applyNumberFormat="1" applyFont="1" applyFill="1" applyBorder="1" applyAlignment="1">
      <alignment horizontal="center" vertical="center" wrapText="1"/>
    </xf>
    <xf numFmtId="49" fontId="38" fillId="25" borderId="33" xfId="0" applyNumberFormat="1" applyFont="1" applyFill="1" applyBorder="1" applyAlignment="1">
      <alignment horizontal="center" vertical="center" wrapText="1"/>
    </xf>
    <xf numFmtId="49" fontId="38" fillId="25" borderId="34" xfId="0" applyNumberFormat="1" applyFont="1" applyFill="1" applyBorder="1" applyAlignment="1">
      <alignment horizontal="center" vertical="center" wrapText="1"/>
    </xf>
    <xf numFmtId="181" fontId="38" fillId="0" borderId="10" xfId="0" applyNumberFormat="1" applyFont="1" applyFill="1" applyBorder="1" applyAlignment="1">
      <alignment horizontal="right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7" fillId="24" borderId="10" xfId="59" applyNumberFormat="1" applyFont="1" applyFill="1" applyBorder="1" applyAlignment="1">
      <alignment horizontal="center" vertical="center" wrapText="1"/>
      <protection/>
    </xf>
    <xf numFmtId="49" fontId="37" fillId="25" borderId="10" xfId="0" applyNumberFormat="1" applyFont="1" applyFill="1" applyBorder="1" applyAlignment="1">
      <alignment horizontal="center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center" vertical="center" wrapText="1"/>
    </xf>
    <xf numFmtId="0" fontId="38" fillId="25" borderId="25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186" fontId="38" fillId="24" borderId="10" xfId="0" applyNumberFormat="1" applyFont="1" applyFill="1" applyBorder="1" applyAlignment="1">
      <alignment horizontal="right" vertical="center" wrapText="1"/>
    </xf>
    <xf numFmtId="49" fontId="37" fillId="24" borderId="0" xfId="59" applyNumberFormat="1" applyFont="1" applyFill="1" applyAlignment="1">
      <alignment horizontal="center" vertical="center" wrapText="1"/>
      <protection/>
    </xf>
    <xf numFmtId="49" fontId="38" fillId="25" borderId="10" xfId="57" applyNumberFormat="1" applyFont="1" applyFill="1" applyBorder="1" applyAlignment="1">
      <alignment horizontal="center" vertical="center" wrapText="1"/>
      <protection/>
    </xf>
    <xf numFmtId="181" fontId="37" fillId="25" borderId="10" xfId="57" applyNumberFormat="1" applyFont="1" applyFill="1" applyBorder="1" applyAlignment="1">
      <alignment vertical="center" wrapText="1"/>
      <protection/>
    </xf>
    <xf numFmtId="49" fontId="38" fillId="24" borderId="10" xfId="57" applyNumberFormat="1" applyFont="1" applyFill="1" applyBorder="1" applyAlignment="1">
      <alignment horizontal="center" vertical="center" wrapText="1"/>
      <protection/>
    </xf>
    <xf numFmtId="49" fontId="38" fillId="0" borderId="10" xfId="57" applyNumberFormat="1" applyFont="1" applyFill="1" applyBorder="1" applyAlignment="1">
      <alignment horizontal="center" vertical="center" wrapText="1"/>
      <protection/>
    </xf>
    <xf numFmtId="0" fontId="38" fillId="0" borderId="10" xfId="42" applyFont="1" applyFill="1" applyBorder="1" applyAlignment="1" applyProtection="1">
      <alignment horizontal="left" vertical="top" wrapText="1"/>
      <protection/>
    </xf>
    <xf numFmtId="0" fontId="37" fillId="0" borderId="10" xfId="0" applyFont="1" applyFill="1" applyBorder="1" applyAlignment="1">
      <alignment vertical="top" wrapText="1"/>
    </xf>
    <xf numFmtId="0" fontId="38" fillId="0" borderId="15" xfId="0" applyFont="1" applyFill="1" applyBorder="1" applyAlignment="1">
      <alignment horizontal="justify"/>
    </xf>
    <xf numFmtId="0" fontId="37" fillId="0" borderId="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wrapText="1"/>
    </xf>
    <xf numFmtId="0" fontId="38" fillId="0" borderId="0" xfId="0" applyFont="1" applyFill="1" applyAlignment="1">
      <alignment horizontal="center" wrapText="1"/>
    </xf>
    <xf numFmtId="49" fontId="38" fillId="2" borderId="10" xfId="0" applyNumberFormat="1" applyFont="1" applyFill="1" applyBorder="1" applyAlignment="1">
      <alignment horizontal="center" vertical="center" wrapText="1"/>
    </xf>
    <xf numFmtId="49" fontId="38" fillId="2" borderId="14" xfId="0" applyNumberFormat="1" applyFont="1" applyFill="1" applyBorder="1" applyAlignment="1">
      <alignment horizontal="center" vertical="center" wrapTex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49" fontId="38" fillId="2" borderId="15" xfId="0" applyNumberFormat="1" applyFont="1" applyFill="1" applyBorder="1" applyAlignment="1">
      <alignment horizontal="center" vertical="center" wrapText="1"/>
    </xf>
    <xf numFmtId="181" fontId="38" fillId="2" borderId="10" xfId="0" applyNumberFormat="1" applyFont="1" applyFill="1" applyBorder="1" applyAlignment="1">
      <alignment horizontal="right" vertical="center" wrapText="1"/>
    </xf>
    <xf numFmtId="49" fontId="38" fillId="26" borderId="10" xfId="67" applyNumberFormat="1" applyFont="1" applyFill="1" applyBorder="1" applyAlignment="1">
      <alignment horizontal="center" vertical="center" wrapText="1"/>
      <protection/>
    </xf>
    <xf numFmtId="49" fontId="37" fillId="26" borderId="10" xfId="67" applyNumberFormat="1" applyFont="1" applyFill="1" applyBorder="1" applyAlignment="1">
      <alignment horizontal="center" vertical="center" wrapText="1"/>
      <protection/>
    </xf>
    <xf numFmtId="49" fontId="37" fillId="26" borderId="14" xfId="67" applyNumberFormat="1" applyFont="1" applyFill="1" applyBorder="1" applyAlignment="1">
      <alignment horizontal="center" vertical="center" wrapText="1"/>
      <protection/>
    </xf>
    <xf numFmtId="49" fontId="38" fillId="26" borderId="14" xfId="0" applyNumberFormat="1" applyFont="1" applyFill="1" applyBorder="1" applyAlignment="1">
      <alignment horizontal="center" vertical="center" wrapText="1"/>
    </xf>
    <xf numFmtId="49" fontId="38" fillId="26" borderId="15" xfId="0" applyNumberFormat="1" applyFont="1" applyFill="1" applyBorder="1" applyAlignment="1">
      <alignment horizontal="center" vertical="center" wrapText="1"/>
    </xf>
    <xf numFmtId="49" fontId="37" fillId="26" borderId="15" xfId="67" applyNumberFormat="1" applyFont="1" applyFill="1" applyBorder="1" applyAlignment="1">
      <alignment horizontal="center" vertical="center" wrapText="1"/>
      <protection/>
    </xf>
    <xf numFmtId="181" fontId="37" fillId="26" borderId="10" xfId="67" applyNumberFormat="1" applyFont="1" applyFill="1" applyBorder="1" applyAlignment="1">
      <alignment vertical="center" wrapText="1"/>
      <protection/>
    </xf>
    <xf numFmtId="49" fontId="37" fillId="26" borderId="18" xfId="0" applyNumberFormat="1" applyFont="1" applyFill="1" applyBorder="1" applyAlignment="1">
      <alignment horizontal="center" vertical="center" wrapText="1"/>
    </xf>
    <xf numFmtId="49" fontId="37" fillId="26" borderId="19" xfId="0" applyNumberFormat="1" applyFont="1" applyFill="1" applyBorder="1" applyAlignment="1">
      <alignment horizontal="center" vertical="center" wrapText="1"/>
    </xf>
    <xf numFmtId="49" fontId="37" fillId="26" borderId="15" xfId="59" applyNumberFormat="1" applyFont="1" applyFill="1" applyBorder="1" applyAlignment="1">
      <alignment horizontal="center" vertical="center" wrapText="1"/>
      <protection/>
    </xf>
    <xf numFmtId="181" fontId="37" fillId="26" borderId="10" xfId="59" applyNumberFormat="1" applyFont="1" applyFill="1" applyBorder="1" applyAlignment="1">
      <alignment vertical="center" wrapText="1"/>
      <protection/>
    </xf>
    <xf numFmtId="49" fontId="38" fillId="26" borderId="10" xfId="0" applyNumberFormat="1" applyFont="1" applyFill="1" applyBorder="1" applyAlignment="1">
      <alignment horizontal="center" vertical="center" wrapText="1"/>
    </xf>
    <xf numFmtId="181" fontId="38" fillId="27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181" fontId="37" fillId="25" borderId="10" xfId="0" applyNumberFormat="1" applyFont="1" applyFill="1" applyBorder="1" applyAlignment="1">
      <alignment horizontal="right" vertical="center" wrapText="1"/>
    </xf>
    <xf numFmtId="49" fontId="37" fillId="23" borderId="10" xfId="59" applyNumberFormat="1" applyFont="1" applyFill="1" applyBorder="1" applyAlignment="1">
      <alignment horizontal="center" vertical="center" wrapText="1"/>
      <protection/>
    </xf>
    <xf numFmtId="49" fontId="37" fillId="28" borderId="10" xfId="0" applyNumberFormat="1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horizontal="center" vertical="center" wrapText="1"/>
    </xf>
    <xf numFmtId="181" fontId="37" fillId="28" borderId="10" xfId="0" applyNumberFormat="1" applyFont="1" applyFill="1" applyBorder="1" applyAlignment="1">
      <alignment horizontal="right" vertical="center" wrapText="1"/>
    </xf>
    <xf numFmtId="49" fontId="38" fillId="28" borderId="15" xfId="0" applyNumberFormat="1" applyFont="1" applyFill="1" applyBorder="1" applyAlignment="1">
      <alignment horizontal="center" vertical="center" wrapText="1"/>
    </xf>
    <xf numFmtId="49" fontId="37" fillId="23" borderId="0" xfId="59" applyNumberFormat="1" applyFont="1" applyFill="1" applyAlignment="1">
      <alignment horizontal="center" vertical="center" wrapText="1"/>
      <protection/>
    </xf>
    <xf numFmtId="49" fontId="37" fillId="24" borderId="14" xfId="0" applyNumberFormat="1" applyFont="1" applyFill="1" applyBorder="1" applyAlignment="1">
      <alignment horizontal="center" vertical="center" wrapText="1"/>
    </xf>
    <xf numFmtId="49" fontId="37" fillId="24" borderId="15" xfId="0" applyNumberFormat="1" applyFont="1" applyFill="1" applyBorder="1" applyAlignment="1">
      <alignment horizontal="center" vertical="center" wrapText="1"/>
    </xf>
    <xf numFmtId="49" fontId="38" fillId="25" borderId="18" xfId="0" applyNumberFormat="1" applyFont="1" applyFill="1" applyBorder="1" applyAlignment="1">
      <alignment horizontal="center" vertical="center" wrapText="1"/>
    </xf>
    <xf numFmtId="49" fontId="38" fillId="25" borderId="19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38" fillId="23" borderId="16" xfId="67" applyNumberFormat="1" applyFont="1" applyFill="1" applyBorder="1" applyAlignment="1">
      <alignment horizontal="center" vertical="center" wrapText="1"/>
      <protection/>
    </xf>
    <xf numFmtId="49" fontId="37" fillId="23" borderId="16" xfId="0" applyNumberFormat="1" applyFont="1" applyFill="1" applyBorder="1" applyAlignment="1">
      <alignment horizontal="center" vertical="center" wrapText="1"/>
    </xf>
    <xf numFmtId="49" fontId="38" fillId="23" borderId="16" xfId="0" applyNumberFormat="1" applyFont="1" applyFill="1" applyBorder="1" applyAlignment="1">
      <alignment horizontal="center" vertical="center" wrapText="1"/>
    </xf>
    <xf numFmtId="181" fontId="38" fillId="23" borderId="16" xfId="0" applyNumberFormat="1" applyFont="1" applyFill="1" applyBorder="1" applyAlignment="1">
      <alignment horizontal="right" vertical="center" wrapText="1"/>
    </xf>
    <xf numFmtId="49" fontId="38" fillId="23" borderId="10" xfId="67" applyNumberFormat="1" applyFont="1" applyFill="1" applyBorder="1" applyAlignment="1">
      <alignment horizontal="center" vertical="center" wrapText="1"/>
      <protection/>
    </xf>
    <xf numFmtId="49" fontId="37" fillId="23" borderId="10" xfId="0" applyNumberFormat="1" applyFont="1" applyFill="1" applyBorder="1" applyAlignment="1">
      <alignment horizontal="center" vertical="center" wrapText="1"/>
    </xf>
    <xf numFmtId="49" fontId="38" fillId="23" borderId="10" xfId="0" applyNumberFormat="1" applyFont="1" applyFill="1" applyBorder="1" applyAlignment="1">
      <alignment horizontal="center" vertical="center" wrapText="1"/>
    </xf>
    <xf numFmtId="181" fontId="38" fillId="23" borderId="10" xfId="0" applyNumberFormat="1" applyFont="1" applyFill="1" applyBorder="1" applyAlignment="1">
      <alignment horizontal="right" vertical="center" wrapText="1"/>
    </xf>
    <xf numFmtId="0" fontId="38" fillId="25" borderId="17" xfId="0" applyFont="1" applyFill="1" applyBorder="1" applyAlignment="1">
      <alignment horizontal="center" vertical="center" wrapText="1"/>
    </xf>
    <xf numFmtId="0" fontId="38" fillId="25" borderId="13" xfId="0" applyFont="1" applyFill="1" applyBorder="1" applyAlignment="1">
      <alignment horizontal="center" vertical="center" wrapText="1"/>
    </xf>
    <xf numFmtId="49" fontId="38" fillId="24" borderId="17" xfId="0" applyNumberFormat="1" applyFont="1" applyFill="1" applyBorder="1" applyAlignment="1">
      <alignment horizontal="center" vertical="center" wrapText="1"/>
    </xf>
    <xf numFmtId="186" fontId="37" fillId="24" borderId="10" xfId="67" applyNumberFormat="1" applyFont="1" applyFill="1" applyBorder="1" applyAlignment="1">
      <alignment vertical="center" wrapText="1"/>
      <protection/>
    </xf>
    <xf numFmtId="49" fontId="37" fillId="23" borderId="10" xfId="67" applyNumberFormat="1" applyFont="1" applyFill="1" applyBorder="1" applyAlignment="1">
      <alignment horizontal="center" vertical="center" wrapText="1"/>
      <protection/>
    </xf>
    <xf numFmtId="49" fontId="37" fillId="23" borderId="14" xfId="67" applyNumberFormat="1" applyFont="1" applyFill="1" applyBorder="1" applyAlignment="1">
      <alignment horizontal="center" vertical="center" wrapText="1"/>
      <protection/>
    </xf>
    <xf numFmtId="49" fontId="38" fillId="23" borderId="14" xfId="0" applyNumberFormat="1" applyFont="1" applyFill="1" applyBorder="1" applyAlignment="1">
      <alignment horizontal="center" vertical="center" wrapText="1"/>
    </xf>
    <xf numFmtId="49" fontId="37" fillId="23" borderId="15" xfId="67" applyNumberFormat="1" applyFont="1" applyFill="1" applyBorder="1" applyAlignment="1">
      <alignment horizontal="center" vertical="center" wrapText="1"/>
      <protection/>
    </xf>
    <xf numFmtId="181" fontId="37" fillId="23" borderId="10" xfId="67" applyNumberFormat="1" applyFont="1" applyFill="1" applyBorder="1" applyAlignment="1">
      <alignment vertical="center" wrapText="1"/>
      <protection/>
    </xf>
    <xf numFmtId="49" fontId="37" fillId="0" borderId="15" xfId="67" applyNumberFormat="1" applyFont="1" applyFill="1" applyBorder="1" applyAlignment="1">
      <alignment horizontal="center" vertical="center" wrapText="1"/>
      <protection/>
    </xf>
    <xf numFmtId="181" fontId="37" fillId="0" borderId="10" xfId="67" applyNumberFormat="1" applyFont="1" applyFill="1" applyBorder="1" applyAlignment="1">
      <alignment vertical="center" wrapText="1"/>
      <protection/>
    </xf>
    <xf numFmtId="49" fontId="38" fillId="28" borderId="18" xfId="0" applyNumberFormat="1" applyFont="1" applyFill="1" applyBorder="1" applyAlignment="1">
      <alignment horizontal="center" vertical="center" wrapText="1"/>
    </xf>
    <xf numFmtId="49" fontId="38" fillId="28" borderId="1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38" fillId="24" borderId="0" xfId="67" applyNumberFormat="1" applyFont="1" applyFill="1" applyBorder="1" applyAlignment="1">
      <alignment horizontal="center" vertical="center" wrapText="1"/>
      <protection/>
    </xf>
    <xf numFmtId="0" fontId="38" fillId="25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8" fillId="25" borderId="21" xfId="0" applyFont="1" applyFill="1" applyBorder="1" applyAlignment="1">
      <alignment horizontal="center" vertical="center" wrapText="1"/>
    </xf>
    <xf numFmtId="49" fontId="38" fillId="25" borderId="28" xfId="0" applyNumberFormat="1" applyFont="1" applyFill="1" applyBorder="1" applyAlignment="1">
      <alignment horizontal="center" vertical="center" wrapText="1"/>
    </xf>
    <xf numFmtId="0" fontId="38" fillId="24" borderId="22" xfId="0" applyFont="1" applyFill="1" applyBorder="1" applyAlignment="1">
      <alignment horizontal="center" vertical="center" wrapText="1"/>
    </xf>
    <xf numFmtId="0" fontId="38" fillId="24" borderId="28" xfId="0" applyFont="1" applyFill="1" applyBorder="1" applyAlignment="1">
      <alignment horizontal="center" vertical="center" wrapText="1"/>
    </xf>
    <xf numFmtId="49" fontId="38" fillId="24" borderId="3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justify"/>
    </xf>
    <xf numFmtId="0" fontId="38" fillId="0" borderId="10" xfId="0" applyFont="1" applyFill="1" applyBorder="1" applyAlignment="1">
      <alignment wrapText="1"/>
    </xf>
    <xf numFmtId="186" fontId="37" fillId="25" borderId="10" xfId="0" applyNumberFormat="1" applyFont="1" applyFill="1" applyBorder="1" applyAlignment="1">
      <alignment horizontal="right" vertical="center" wrapText="1"/>
    </xf>
    <xf numFmtId="49" fontId="37" fillId="24" borderId="15" xfId="67" applyNumberFormat="1" applyFont="1" applyFill="1" applyBorder="1" applyAlignment="1">
      <alignment horizontal="center" vertical="top" wrapText="1"/>
      <protection/>
    </xf>
    <xf numFmtId="181" fontId="37" fillId="0" borderId="10" xfId="0" applyNumberFormat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vertical="center"/>
    </xf>
    <xf numFmtId="0" fontId="38" fillId="0" borderId="10" xfId="54" applyFont="1" applyBorder="1" applyAlignment="1">
      <alignment horizontal="center" vertical="center" wrapText="1"/>
      <protection/>
    </xf>
    <xf numFmtId="181" fontId="38" fillId="0" borderId="10" xfId="54" applyNumberFormat="1" applyFont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186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/>
    </xf>
    <xf numFmtId="186" fontId="37" fillId="0" borderId="10" xfId="0" applyNumberFormat="1" applyFont="1" applyFill="1" applyBorder="1" applyAlignment="1">
      <alignment horizontal="center" vertical="center"/>
    </xf>
    <xf numFmtId="181" fontId="37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81" fontId="25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181" fontId="37" fillId="25" borderId="23" xfId="0" applyNumberFormat="1" applyFont="1" applyFill="1" applyBorder="1" applyAlignment="1">
      <alignment horizontal="right" vertical="center" wrapText="1"/>
    </xf>
    <xf numFmtId="186" fontId="38" fillId="25" borderId="23" xfId="0" applyNumberFormat="1" applyFont="1" applyFill="1" applyBorder="1" applyAlignment="1">
      <alignment horizontal="right" vertical="center" wrapText="1"/>
    </xf>
    <xf numFmtId="186" fontId="38" fillId="24" borderId="16" xfId="0" applyNumberFormat="1" applyFont="1" applyFill="1" applyBorder="1" applyAlignment="1">
      <alignment horizontal="right" vertical="center" wrapText="1"/>
    </xf>
    <xf numFmtId="181" fontId="37" fillId="24" borderId="10" xfId="0" applyNumberFormat="1" applyFont="1" applyFill="1" applyBorder="1" applyAlignment="1">
      <alignment horizontal="right" vertical="center" wrapText="1"/>
    </xf>
    <xf numFmtId="186" fontId="37" fillId="24" borderId="10" xfId="0" applyNumberFormat="1" applyFont="1" applyFill="1" applyBorder="1" applyAlignment="1">
      <alignment horizontal="right" vertical="center" wrapText="1"/>
    </xf>
    <xf numFmtId="4" fontId="38" fillId="25" borderId="10" xfId="0" applyNumberFormat="1" applyFont="1" applyFill="1" applyBorder="1" applyAlignment="1">
      <alignment horizontal="right" vertical="center" wrapText="1"/>
    </xf>
    <xf numFmtId="4" fontId="38" fillId="24" borderId="10" xfId="0" applyNumberFormat="1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left" vertical="center" wrapText="1"/>
    </xf>
    <xf numFmtId="2" fontId="38" fillId="0" borderId="14" xfId="67" applyNumberFormat="1" applyFont="1" applyFill="1" applyBorder="1" applyAlignment="1">
      <alignment horizontal="left" vertical="center" wrapText="1"/>
      <protection/>
    </xf>
    <xf numFmtId="2" fontId="37" fillId="0" borderId="14" xfId="67" applyNumberFormat="1" applyFont="1" applyFill="1" applyBorder="1" applyAlignment="1">
      <alignment horizontal="left" vertical="center" wrapText="1"/>
      <protection/>
    </xf>
    <xf numFmtId="0" fontId="37" fillId="0" borderId="0" xfId="0" applyFont="1" applyFill="1" applyAlignment="1">
      <alignment vertical="center" wrapText="1"/>
    </xf>
    <xf numFmtId="0" fontId="38" fillId="0" borderId="3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wrapText="1"/>
    </xf>
    <xf numFmtId="0" fontId="37" fillId="0" borderId="14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37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justify"/>
    </xf>
    <xf numFmtId="0" fontId="38" fillId="0" borderId="30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/>
    </xf>
    <xf numFmtId="0" fontId="38" fillId="0" borderId="38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/>
    </xf>
    <xf numFmtId="0" fontId="38" fillId="0" borderId="14" xfId="0" applyFont="1" applyFill="1" applyBorder="1" applyAlignment="1">
      <alignment vertical="center" wrapText="1"/>
    </xf>
    <xf numFmtId="195" fontId="37" fillId="0" borderId="10" xfId="53" applyNumberFormat="1" applyFont="1" applyFill="1" applyBorder="1" applyAlignment="1" applyProtection="1">
      <alignment vertical="center" wrapText="1"/>
      <protection hidden="1"/>
    </xf>
    <xf numFmtId="0" fontId="38" fillId="0" borderId="28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top" wrapText="1"/>
    </xf>
    <xf numFmtId="186" fontId="37" fillId="0" borderId="10" xfId="56" applyNumberFormat="1" applyFont="1" applyFill="1" applyBorder="1" applyAlignment="1">
      <alignment vertical="center"/>
      <protection/>
    </xf>
    <xf numFmtId="0" fontId="38" fillId="29" borderId="10" xfId="0" applyFont="1" applyFill="1" applyBorder="1" applyAlignment="1">
      <alignment vertical="center" wrapText="1"/>
    </xf>
    <xf numFmtId="0" fontId="38" fillId="29" borderId="10" xfId="0" applyFont="1" applyFill="1" applyBorder="1" applyAlignment="1">
      <alignment horizontal="justify"/>
    </xf>
    <xf numFmtId="49" fontId="38" fillId="0" borderId="17" xfId="0" applyNumberFormat="1" applyFont="1" applyFill="1" applyBorder="1" applyAlignment="1">
      <alignment horizontal="right" vertical="center" wrapText="1"/>
    </xf>
    <xf numFmtId="49" fontId="38" fillId="0" borderId="13" xfId="0" applyNumberFormat="1" applyFont="1" applyFill="1" applyBorder="1" applyAlignment="1">
      <alignment vertical="center" wrapText="1"/>
    </xf>
    <xf numFmtId="180" fontId="38" fillId="0" borderId="10" xfId="0" applyNumberFormat="1" applyFont="1" applyFill="1" applyBorder="1" applyAlignment="1">
      <alignment horizontal="right"/>
    </xf>
    <xf numFmtId="197" fontId="38" fillId="0" borderId="10" xfId="0" applyNumberFormat="1" applyFont="1" applyFill="1" applyBorder="1" applyAlignment="1">
      <alignment horizontal="right"/>
    </xf>
    <xf numFmtId="197" fontId="38" fillId="0" borderId="10" xfId="0" applyNumberFormat="1" applyFont="1" applyFill="1" applyBorder="1" applyAlignment="1">
      <alignment horizontal="right" vertical="center"/>
    </xf>
    <xf numFmtId="181" fontId="37" fillId="0" borderId="0" xfId="56" applyNumberFormat="1" applyFont="1" applyFill="1" applyBorder="1" applyAlignment="1">
      <alignment vertical="center"/>
      <protection/>
    </xf>
    <xf numFmtId="4" fontId="37" fillId="24" borderId="10" xfId="67" applyNumberFormat="1" applyFont="1" applyFill="1" applyBorder="1" applyAlignment="1">
      <alignment vertical="center" wrapText="1"/>
      <protection/>
    </xf>
    <xf numFmtId="49" fontId="40" fillId="0" borderId="0" xfId="0" applyNumberFormat="1" applyFont="1" applyFill="1" applyBorder="1" applyAlignment="1">
      <alignment horizontal="center" vertical="center" wrapText="1"/>
    </xf>
    <xf numFmtId="49" fontId="62" fillId="24" borderId="10" xfId="0" applyNumberFormat="1" applyFont="1" applyFill="1" applyBorder="1" applyAlignment="1">
      <alignment horizontal="center" vertical="center" wrapText="1"/>
    </xf>
    <xf numFmtId="181" fontId="62" fillId="24" borderId="10" xfId="0" applyNumberFormat="1" applyFont="1" applyFill="1" applyBorder="1" applyAlignment="1">
      <alignment horizontal="right" vertical="center" wrapText="1"/>
    </xf>
    <xf numFmtId="181" fontId="62" fillId="25" borderId="10" xfId="0" applyNumberFormat="1" applyFont="1" applyFill="1" applyBorder="1" applyAlignment="1">
      <alignment horizontal="right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3" fillId="0" borderId="10" xfId="67" applyNumberFormat="1" applyFont="1" applyFill="1" applyBorder="1" applyAlignment="1">
      <alignment horizontal="center" vertical="center" wrapText="1"/>
      <protection/>
    </xf>
    <xf numFmtId="49" fontId="63" fillId="0" borderId="10" xfId="0" applyNumberFormat="1" applyFont="1" applyFill="1" applyBorder="1" applyAlignment="1">
      <alignment horizontal="center" vertical="center" wrapText="1"/>
    </xf>
    <xf numFmtId="49" fontId="64" fillId="24" borderId="10" xfId="0" applyNumberFormat="1" applyFont="1" applyFill="1" applyBorder="1" applyAlignment="1">
      <alignment horizontal="center" vertical="center" wrapText="1"/>
    </xf>
    <xf numFmtId="49" fontId="64" fillId="24" borderId="15" xfId="0" applyNumberFormat="1" applyFont="1" applyFill="1" applyBorder="1" applyAlignment="1">
      <alignment horizontal="center" vertical="center" wrapText="1"/>
    </xf>
    <xf numFmtId="181" fontId="64" fillId="24" borderId="10" xfId="0" applyNumberFormat="1" applyFont="1" applyFill="1" applyBorder="1" applyAlignment="1">
      <alignment horizontal="right" vertical="center" wrapText="1"/>
    </xf>
    <xf numFmtId="49" fontId="65" fillId="0" borderId="10" xfId="67" applyNumberFormat="1" applyFont="1" applyFill="1" applyBorder="1" applyAlignment="1">
      <alignment horizontal="center" vertical="center" wrapText="1"/>
      <protection/>
    </xf>
    <xf numFmtId="49" fontId="66" fillId="24" borderId="10" xfId="67" applyNumberFormat="1" applyFont="1" applyFill="1" applyBorder="1" applyAlignment="1">
      <alignment horizontal="center" vertical="center" wrapText="1"/>
      <protection/>
    </xf>
    <xf numFmtId="49" fontId="67" fillId="24" borderId="10" xfId="67" applyNumberFormat="1" applyFont="1" applyFill="1" applyBorder="1" applyAlignment="1">
      <alignment horizontal="center" vertical="center" wrapText="1"/>
      <protection/>
    </xf>
    <xf numFmtId="49" fontId="68" fillId="24" borderId="10" xfId="0" applyNumberFormat="1" applyFont="1" applyFill="1" applyBorder="1" applyAlignment="1">
      <alignment horizontal="center" vertical="center" wrapText="1"/>
    </xf>
    <xf numFmtId="49" fontId="68" fillId="24" borderId="15" xfId="0" applyNumberFormat="1" applyFont="1" applyFill="1" applyBorder="1" applyAlignment="1">
      <alignment horizontal="center" vertical="center" wrapText="1"/>
    </xf>
    <xf numFmtId="186" fontId="68" fillId="24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justify"/>
    </xf>
    <xf numFmtId="0" fontId="39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39" fillId="0" borderId="10" xfId="42" applyFont="1" applyFill="1" applyBorder="1" applyAlignment="1" applyProtection="1">
      <alignment horizontal="left" wrapText="1"/>
      <protection/>
    </xf>
    <xf numFmtId="2" fontId="39" fillId="0" borderId="14" xfId="67" applyNumberFormat="1" applyFont="1" applyFill="1" applyBorder="1" applyAlignment="1">
      <alignment horizontal="left" vertical="center" wrapText="1"/>
      <protection/>
    </xf>
    <xf numFmtId="0" fontId="39" fillId="0" borderId="10" xfId="0" applyFont="1" applyFill="1" applyBorder="1" applyAlignment="1">
      <alignment/>
    </xf>
    <xf numFmtId="0" fontId="39" fillId="0" borderId="3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42" fillId="0" borderId="14" xfId="0" applyFont="1" applyFill="1" applyBorder="1" applyAlignment="1">
      <alignment horizontal="justify" vertical="center" wrapText="1"/>
    </xf>
    <xf numFmtId="195" fontId="42" fillId="0" borderId="10" xfId="53" applyNumberFormat="1" applyFont="1" applyFill="1" applyBorder="1" applyAlignment="1" applyProtection="1">
      <alignment horizontal="left" wrapText="1"/>
      <protection hidden="1"/>
    </xf>
    <xf numFmtId="0" fontId="39" fillId="0" borderId="0" xfId="0" applyFont="1" applyFill="1" applyAlignment="1">
      <alignment horizontal="justify"/>
    </xf>
    <xf numFmtId="0" fontId="42" fillId="0" borderId="2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top" wrapText="1"/>
    </xf>
    <xf numFmtId="0" fontId="48" fillId="0" borderId="15" xfId="42" applyFont="1" applyFill="1" applyBorder="1" applyAlignment="1" applyProtection="1">
      <alignment horizontal="left" wrapText="1"/>
      <protection/>
    </xf>
    <xf numFmtId="0" fontId="42" fillId="0" borderId="15" xfId="0" applyFont="1" applyFill="1" applyBorder="1" applyAlignment="1">
      <alignment wrapText="1"/>
    </xf>
    <xf numFmtId="0" fontId="39" fillId="0" borderId="10" xfId="0" applyFont="1" applyFill="1" applyBorder="1" applyAlignment="1">
      <alignment horizontal="justify" vertical="top"/>
    </xf>
    <xf numFmtId="0" fontId="39" fillId="0" borderId="0" xfId="0" applyFont="1" applyFill="1" applyAlignment="1">
      <alignment wrapText="1"/>
    </xf>
    <xf numFmtId="0" fontId="42" fillId="0" borderId="14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49" fontId="62" fillId="25" borderId="10" xfId="0" applyNumberFormat="1" applyFont="1" applyFill="1" applyBorder="1" applyAlignment="1">
      <alignment horizontal="center" vertical="center" wrapText="1"/>
    </xf>
    <xf numFmtId="49" fontId="62" fillId="24" borderId="15" xfId="0" applyNumberFormat="1" applyFont="1" applyFill="1" applyBorder="1" applyAlignment="1">
      <alignment horizontal="center" vertical="center" wrapText="1"/>
    </xf>
    <xf numFmtId="186" fontId="62" fillId="24" borderId="10" xfId="0" applyNumberFormat="1" applyFont="1" applyFill="1" applyBorder="1" applyAlignment="1">
      <alignment horizontal="right" vertical="center" wrapText="1"/>
    </xf>
    <xf numFmtId="186" fontId="62" fillId="25" borderId="10" xfId="0" applyNumberFormat="1" applyFont="1" applyFill="1" applyBorder="1" applyAlignment="1">
      <alignment horizontal="right" vertical="center" wrapText="1"/>
    </xf>
    <xf numFmtId="4" fontId="62" fillId="24" borderId="10" xfId="0" applyNumberFormat="1" applyFont="1" applyFill="1" applyBorder="1" applyAlignment="1">
      <alignment horizontal="right" vertical="center" wrapText="1"/>
    </xf>
    <xf numFmtId="49" fontId="69" fillId="25" borderId="14" xfId="0" applyNumberFormat="1" applyFont="1" applyFill="1" applyBorder="1" applyAlignment="1">
      <alignment horizontal="center" vertical="center" wrapText="1"/>
    </xf>
    <xf numFmtId="49" fontId="69" fillId="25" borderId="15" xfId="0" applyNumberFormat="1" applyFont="1" applyFill="1" applyBorder="1" applyAlignment="1">
      <alignment horizontal="center" vertical="center" wrapText="1"/>
    </xf>
    <xf numFmtId="49" fontId="69" fillId="25" borderId="22" xfId="0" applyNumberFormat="1" applyFont="1" applyFill="1" applyBorder="1" applyAlignment="1">
      <alignment horizontal="center" vertical="center" wrapText="1"/>
    </xf>
    <xf numFmtId="181" fontId="69" fillId="25" borderId="10" xfId="0" applyNumberFormat="1" applyFont="1" applyFill="1" applyBorder="1" applyAlignment="1">
      <alignment horizontal="right" vertical="center" wrapText="1"/>
    </xf>
    <xf numFmtId="49" fontId="69" fillId="24" borderId="22" xfId="0" applyNumberFormat="1" applyFont="1" applyFill="1" applyBorder="1" applyAlignment="1">
      <alignment horizontal="center" vertical="center" wrapText="1"/>
    </xf>
    <xf numFmtId="181" fontId="69" fillId="0" borderId="10" xfId="0" applyNumberFormat="1" applyFont="1" applyFill="1" applyBorder="1" applyAlignment="1">
      <alignment horizontal="right" vertical="center" wrapText="1"/>
    </xf>
    <xf numFmtId="49" fontId="69" fillId="25" borderId="17" xfId="0" applyNumberFormat="1" applyFont="1" applyFill="1" applyBorder="1" applyAlignment="1">
      <alignment horizontal="center" vertical="center" wrapText="1"/>
    </xf>
    <xf numFmtId="49" fontId="69" fillId="25" borderId="13" xfId="0" applyNumberFormat="1" applyFont="1" applyFill="1" applyBorder="1" applyAlignment="1">
      <alignment horizontal="center" vertical="center" wrapText="1"/>
    </xf>
    <xf numFmtId="49" fontId="69" fillId="24" borderId="35" xfId="0" applyNumberFormat="1" applyFont="1" applyFill="1" applyBorder="1" applyAlignment="1">
      <alignment horizontal="center" vertical="center" wrapText="1"/>
    </xf>
    <xf numFmtId="181" fontId="69" fillId="24" borderId="10" xfId="0" applyNumberFormat="1" applyFont="1" applyFill="1" applyBorder="1" applyAlignment="1">
      <alignment horizontal="right" vertical="center" wrapText="1"/>
    </xf>
    <xf numFmtId="49" fontId="70" fillId="24" borderId="10" xfId="67" applyNumberFormat="1" applyFont="1" applyFill="1" applyBorder="1" applyAlignment="1">
      <alignment horizontal="center" vertical="center" wrapText="1"/>
      <protection/>
    </xf>
    <xf numFmtId="49" fontId="70" fillId="25" borderId="15" xfId="0" applyNumberFormat="1" applyFont="1" applyFill="1" applyBorder="1" applyAlignment="1">
      <alignment horizontal="center" vertical="center" wrapText="1"/>
    </xf>
    <xf numFmtId="49" fontId="70" fillId="24" borderId="15" xfId="67" applyNumberFormat="1" applyFont="1" applyFill="1" applyBorder="1" applyAlignment="1">
      <alignment horizontal="center" vertical="center" wrapText="1"/>
      <protection/>
    </xf>
    <xf numFmtId="186" fontId="70" fillId="24" borderId="10" xfId="67" applyNumberFormat="1" applyFont="1" applyFill="1" applyBorder="1" applyAlignment="1">
      <alignment vertical="center" wrapText="1"/>
      <protection/>
    </xf>
    <xf numFmtId="181" fontId="70" fillId="24" borderId="10" xfId="67" applyNumberFormat="1" applyFont="1" applyFill="1" applyBorder="1" applyAlignment="1">
      <alignment vertical="center" wrapText="1"/>
      <protection/>
    </xf>
    <xf numFmtId="49" fontId="70" fillId="24" borderId="15" xfId="67" applyNumberFormat="1" applyFont="1" applyFill="1" applyBorder="1" applyAlignment="1">
      <alignment horizontal="center" vertical="top" wrapText="1"/>
      <protection/>
    </xf>
    <xf numFmtId="49" fontId="70" fillId="24" borderId="10" xfId="0" applyNumberFormat="1" applyFont="1" applyFill="1" applyBorder="1" applyAlignment="1">
      <alignment horizontal="center" vertical="center" wrapText="1"/>
    </xf>
    <xf numFmtId="49" fontId="71" fillId="24" borderId="10" xfId="0" applyNumberFormat="1" applyFont="1" applyFill="1" applyBorder="1" applyAlignment="1">
      <alignment horizontal="center" vertical="center" wrapText="1"/>
    </xf>
    <xf numFmtId="49" fontId="71" fillId="24" borderId="15" xfId="0" applyNumberFormat="1" applyFont="1" applyFill="1" applyBorder="1" applyAlignment="1">
      <alignment horizontal="center" vertical="center" wrapText="1"/>
    </xf>
    <xf numFmtId="181" fontId="71" fillId="24" borderId="10" xfId="0" applyNumberFormat="1" applyFont="1" applyFill="1" applyBorder="1" applyAlignment="1">
      <alignment horizontal="right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181" fontId="70" fillId="24" borderId="10" xfId="0" applyNumberFormat="1" applyFont="1" applyFill="1" applyBorder="1" applyAlignment="1">
      <alignment horizontal="right" vertical="center" wrapText="1"/>
    </xf>
    <xf numFmtId="186" fontId="70" fillId="24" borderId="10" xfId="0" applyNumberFormat="1" applyFont="1" applyFill="1" applyBorder="1" applyAlignment="1">
      <alignment horizontal="right" vertical="center" wrapText="1"/>
    </xf>
    <xf numFmtId="49" fontId="70" fillId="0" borderId="10" xfId="67" applyNumberFormat="1" applyFont="1" applyFill="1" applyBorder="1" applyAlignment="1">
      <alignment horizontal="center" vertical="center" wrapText="1"/>
      <protection/>
    </xf>
    <xf numFmtId="49" fontId="70" fillId="0" borderId="10" xfId="0" applyNumberFormat="1" applyFont="1" applyFill="1" applyBorder="1" applyAlignment="1">
      <alignment horizontal="center" vertical="center" wrapText="1"/>
    </xf>
    <xf numFmtId="181" fontId="70" fillId="0" borderId="10" xfId="0" applyNumberFormat="1" applyFont="1" applyFill="1" applyBorder="1" applyAlignment="1">
      <alignment horizontal="right" vertical="center" wrapText="1"/>
    </xf>
    <xf numFmtId="49" fontId="72" fillId="0" borderId="10" xfId="67" applyNumberFormat="1" applyFont="1" applyFill="1" applyBorder="1" applyAlignment="1">
      <alignment horizontal="center" vertical="center" wrapText="1"/>
      <protection/>
    </xf>
    <xf numFmtId="49" fontId="72" fillId="24" borderId="10" xfId="0" applyNumberFormat="1" applyFont="1" applyFill="1" applyBorder="1" applyAlignment="1">
      <alignment horizontal="center" vertical="center" wrapText="1"/>
    </xf>
    <xf numFmtId="181" fontId="72" fillId="24" borderId="10" xfId="0" applyNumberFormat="1" applyFont="1" applyFill="1" applyBorder="1" applyAlignment="1">
      <alignment horizontal="right" vertical="center" wrapText="1"/>
    </xf>
    <xf numFmtId="49" fontId="72" fillId="24" borderId="10" xfId="67" applyNumberFormat="1" applyFont="1" applyFill="1" applyBorder="1" applyAlignment="1">
      <alignment horizontal="center" vertical="center" wrapText="1"/>
      <protection/>
    </xf>
    <xf numFmtId="181" fontId="72" fillId="25" borderId="10" xfId="0" applyNumberFormat="1" applyFont="1" applyFill="1" applyBorder="1" applyAlignment="1">
      <alignment horizontal="right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181" fontId="73" fillId="24" borderId="10" xfId="0" applyNumberFormat="1" applyFont="1" applyFill="1" applyBorder="1" applyAlignment="1">
      <alignment horizontal="right" vertical="center" wrapText="1"/>
    </xf>
    <xf numFmtId="181" fontId="74" fillId="24" borderId="10" xfId="0" applyNumberFormat="1" applyFont="1" applyFill="1" applyBorder="1" applyAlignment="1">
      <alignment horizontal="right" vertical="center" wrapText="1"/>
    </xf>
    <xf numFmtId="181" fontId="42" fillId="24" borderId="10" xfId="67" applyNumberFormat="1" applyFont="1" applyFill="1" applyBorder="1" applyAlignment="1">
      <alignment vertical="center" wrapText="1"/>
      <protection/>
    </xf>
    <xf numFmtId="186" fontId="39" fillId="25" borderId="10" xfId="0" applyNumberFormat="1" applyFont="1" applyFill="1" applyBorder="1" applyAlignment="1">
      <alignment horizontal="right" vertical="center" wrapText="1"/>
    </xf>
    <xf numFmtId="197" fontId="39" fillId="0" borderId="10" xfId="0" applyNumberFormat="1" applyFont="1" applyFill="1" applyBorder="1" applyAlignment="1">
      <alignment horizontal="right" vertical="center"/>
    </xf>
    <xf numFmtId="181" fontId="75" fillId="25" borderId="10" xfId="0" applyNumberFormat="1" applyFont="1" applyFill="1" applyBorder="1" applyAlignment="1">
      <alignment horizontal="right" vertical="center" wrapText="1"/>
    </xf>
    <xf numFmtId="181" fontId="76" fillId="25" borderId="10" xfId="0" applyNumberFormat="1" applyFont="1" applyFill="1" applyBorder="1" applyAlignment="1">
      <alignment horizontal="right" vertical="center" wrapText="1"/>
    </xf>
    <xf numFmtId="181" fontId="77" fillId="24" borderId="10" xfId="0" applyNumberFormat="1" applyFont="1" applyFill="1" applyBorder="1" applyAlignment="1">
      <alignment horizontal="right" vertical="center" wrapText="1"/>
    </xf>
    <xf numFmtId="186" fontId="78" fillId="25" borderId="10" xfId="0" applyNumberFormat="1" applyFont="1" applyFill="1" applyBorder="1" applyAlignment="1">
      <alignment horizontal="right"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49" fontId="39" fillId="25" borderId="15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195" fontId="37" fillId="0" borderId="10" xfId="53" applyNumberFormat="1" applyFont="1" applyFill="1" applyBorder="1" applyAlignment="1" applyProtection="1">
      <alignment horizontal="left" vertical="top" wrapText="1"/>
      <protection hidden="1"/>
    </xf>
    <xf numFmtId="0" fontId="37" fillId="0" borderId="1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vertical="top"/>
    </xf>
    <xf numFmtId="2" fontId="42" fillId="0" borderId="14" xfId="67" applyNumberFormat="1" applyFont="1" applyFill="1" applyBorder="1" applyAlignment="1">
      <alignment horizontal="left" vertical="top" wrapText="1"/>
      <protection/>
    </xf>
    <xf numFmtId="0" fontId="42" fillId="0" borderId="0" xfId="0" applyFont="1" applyFill="1" applyBorder="1" applyAlignment="1">
      <alignment horizontal="left" vertical="top" wrapText="1"/>
    </xf>
    <xf numFmtId="2" fontId="37" fillId="0" borderId="14" xfId="67" applyNumberFormat="1" applyFont="1" applyFill="1" applyBorder="1" applyAlignment="1">
      <alignment horizontal="left" vertical="top" wrapText="1"/>
      <protection/>
    </xf>
    <xf numFmtId="2" fontId="37" fillId="0" borderId="10" xfId="67" applyNumberFormat="1" applyFont="1" applyFill="1" applyBorder="1" applyAlignment="1">
      <alignment horizontal="left" vertical="top" wrapText="1"/>
      <protection/>
    </xf>
    <xf numFmtId="0" fontId="42" fillId="0" borderId="23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/>
    </xf>
    <xf numFmtId="0" fontId="37" fillId="0" borderId="15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center" vertical="center" wrapText="1"/>
    </xf>
    <xf numFmtId="0" fontId="38" fillId="0" borderId="10" xfId="54" applyFont="1" applyBorder="1" applyAlignment="1">
      <alignment horizontal="center"/>
      <protection/>
    </xf>
    <xf numFmtId="0" fontId="38" fillId="0" borderId="10" xfId="54" applyFont="1" applyBorder="1" applyAlignment="1">
      <alignment horizontal="center" vertical="center"/>
      <protection/>
    </xf>
    <xf numFmtId="186" fontId="38" fillId="0" borderId="10" xfId="54" applyNumberFormat="1" applyFont="1" applyBorder="1" applyAlignment="1">
      <alignment horizontal="center" vertical="center"/>
      <protection/>
    </xf>
    <xf numFmtId="2" fontId="38" fillId="0" borderId="10" xfId="54" applyNumberFormat="1" applyFont="1" applyBorder="1" applyAlignment="1">
      <alignment horizontal="center" vertical="center"/>
      <protection/>
    </xf>
    <xf numFmtId="186" fontId="38" fillId="0" borderId="10" xfId="0" applyNumberFormat="1" applyFont="1" applyFill="1" applyBorder="1" applyAlignment="1">
      <alignment horizontal="right" vertical="center" wrapText="1"/>
    </xf>
    <xf numFmtId="49" fontId="38" fillId="24" borderId="0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49" fontId="38" fillId="24" borderId="16" xfId="67" applyNumberFormat="1" applyFont="1" applyFill="1" applyBorder="1" applyAlignment="1">
      <alignment horizontal="center" vertical="center" wrapText="1"/>
      <protection/>
    </xf>
    <xf numFmtId="49" fontId="38" fillId="0" borderId="23" xfId="67" applyNumberFormat="1" applyFont="1" applyFill="1" applyBorder="1" applyAlignment="1">
      <alignment horizontal="center" vertical="center" wrapText="1"/>
      <protection/>
    </xf>
    <xf numFmtId="0" fontId="38" fillId="0" borderId="23" xfId="0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37" fillId="0" borderId="14" xfId="55" applyFont="1" applyFill="1" applyBorder="1" applyAlignment="1">
      <alignment horizontal="justify" vertical="center" wrapText="1"/>
      <protection/>
    </xf>
    <xf numFmtId="0" fontId="37" fillId="0" borderId="15" xfId="55" applyFont="1" applyFill="1" applyBorder="1" applyAlignment="1">
      <alignment horizontal="justify" vertical="center" wrapText="1"/>
      <protection/>
    </xf>
    <xf numFmtId="0" fontId="37" fillId="0" borderId="14" xfId="55" applyFont="1" applyFill="1" applyBorder="1" applyAlignment="1">
      <alignment horizontal="center" vertical="center" wrapText="1"/>
      <protection/>
    </xf>
    <xf numFmtId="0" fontId="37" fillId="0" borderId="15" xfId="55" applyFont="1" applyFill="1" applyBorder="1" applyAlignment="1">
      <alignment horizontal="center" vertical="center" wrapText="1"/>
      <protection/>
    </xf>
    <xf numFmtId="0" fontId="37" fillId="0" borderId="14" xfId="55" applyFont="1" applyFill="1" applyBorder="1" applyAlignment="1">
      <alignment horizontal="left" vertical="center" wrapText="1"/>
      <protection/>
    </xf>
    <xf numFmtId="0" fontId="37" fillId="0" borderId="15" xfId="55" applyFont="1" applyFill="1" applyBorder="1" applyAlignment="1">
      <alignment horizontal="left" vertical="center" wrapText="1"/>
      <protection/>
    </xf>
    <xf numFmtId="0" fontId="38" fillId="0" borderId="0" xfId="54" applyFont="1" applyAlignment="1">
      <alignment horizontal="right" vertical="center"/>
      <protection/>
    </xf>
    <xf numFmtId="49" fontId="37" fillId="0" borderId="0" xfId="0" applyNumberFormat="1" applyFont="1" applyFill="1" applyBorder="1" applyAlignment="1">
      <alignment horizontal="justify" vertical="center" wrapText="1"/>
    </xf>
    <xf numFmtId="0" fontId="39" fillId="0" borderId="0" xfId="54" applyFont="1" applyAlignment="1">
      <alignment horizontal="center" vertical="center"/>
      <protection/>
    </xf>
    <xf numFmtId="0" fontId="42" fillId="0" borderId="14" xfId="54" applyFont="1" applyBorder="1" applyAlignment="1">
      <alignment horizontal="center" vertical="center" wrapText="1"/>
      <protection/>
    </xf>
    <xf numFmtId="0" fontId="42" fillId="0" borderId="15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vertical="center" wrapText="1"/>
      <protection/>
    </xf>
    <xf numFmtId="0" fontId="38" fillId="0" borderId="14" xfId="54" applyFont="1" applyBorder="1" applyAlignment="1">
      <alignment horizontal="left" wrapText="1"/>
      <protection/>
    </xf>
    <xf numFmtId="0" fontId="38" fillId="0" borderId="15" xfId="54" applyFont="1" applyBorder="1" applyAlignment="1">
      <alignment horizontal="left" wrapText="1"/>
      <protection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181" fontId="38" fillId="0" borderId="11" xfId="54" applyNumberFormat="1" applyFont="1" applyBorder="1" applyAlignment="1">
      <alignment horizontal="right"/>
      <protection/>
    </xf>
    <xf numFmtId="0" fontId="41" fillId="0" borderId="0" xfId="54" applyFont="1" applyAlignment="1">
      <alignment horizontal="center" vertical="center" wrapText="1"/>
      <protection/>
    </xf>
    <xf numFmtId="0" fontId="38" fillId="0" borderId="14" xfId="54" applyFont="1" applyBorder="1" applyAlignment="1">
      <alignment horizontal="center" vertical="center"/>
      <protection/>
    </xf>
    <xf numFmtId="0" fontId="38" fillId="0" borderId="15" xfId="54" applyFont="1" applyBorder="1" applyAlignment="1">
      <alignment horizontal="center" vertical="center"/>
      <protection/>
    </xf>
    <xf numFmtId="0" fontId="37" fillId="24" borderId="14" xfId="0" applyNumberFormat="1" applyFont="1" applyFill="1" applyBorder="1" applyAlignment="1">
      <alignment horizontal="left" vertical="top" wrapText="1"/>
    </xf>
    <xf numFmtId="0" fontId="37" fillId="24" borderId="15" xfId="0" applyNumberFormat="1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49" fontId="37" fillId="0" borderId="0" xfId="0" applyNumberFormat="1" applyFont="1" applyFill="1" applyBorder="1" applyAlignment="1">
      <alignment horizontal="right" vertical="center" wrapText="1"/>
    </xf>
    <xf numFmtId="0" fontId="79" fillId="0" borderId="14" xfId="0" applyFont="1" applyBorder="1" applyAlignment="1">
      <alignment horizontal="left" vertical="center" wrapText="1"/>
    </xf>
    <xf numFmtId="0" fontId="79" fillId="0" borderId="15" xfId="0" applyFont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left" vertical="top" wrapText="1"/>
    </xf>
    <xf numFmtId="0" fontId="37" fillId="0" borderId="14" xfId="0" applyNumberFormat="1" applyFont="1" applyFill="1" applyBorder="1" applyAlignment="1">
      <alignment horizontal="left" vertical="center" wrapText="1"/>
    </xf>
    <xf numFmtId="0" fontId="37" fillId="0" borderId="15" xfId="0" applyNumberFormat="1" applyFont="1" applyFill="1" applyBorder="1" applyAlignment="1">
      <alignment horizontal="left" vertical="center" wrapText="1"/>
    </xf>
    <xf numFmtId="0" fontId="37" fillId="0" borderId="14" xfId="60" applyFont="1" applyFill="1" applyBorder="1" applyAlignment="1">
      <alignment horizontal="center"/>
      <protection/>
    </xf>
    <xf numFmtId="0" fontId="37" fillId="0" borderId="15" xfId="60" applyFont="1" applyFill="1" applyBorder="1" applyAlignment="1">
      <alignment horizontal="center"/>
      <protection/>
    </xf>
    <xf numFmtId="0" fontId="37" fillId="0" borderId="14" xfId="60" applyFont="1" applyFill="1" applyBorder="1" applyAlignment="1">
      <alignment horizontal="center" wrapText="1"/>
      <protection/>
    </xf>
    <xf numFmtId="0" fontId="37" fillId="0" borderId="15" xfId="60" applyFont="1" applyFill="1" applyBorder="1" applyAlignment="1">
      <alignment horizontal="center" wrapText="1"/>
      <protection/>
    </xf>
    <xf numFmtId="0" fontId="37" fillId="0" borderId="14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0" fontId="37" fillId="0" borderId="14" xfId="60" applyFont="1" applyFill="1" applyBorder="1" applyAlignment="1">
      <alignment horizontal="left" vertical="top" wrapText="1"/>
      <protection/>
    </xf>
    <xf numFmtId="0" fontId="37" fillId="0" borderId="15" xfId="60" applyFont="1" applyFill="1" applyBorder="1" applyAlignment="1">
      <alignment horizontal="left" vertical="top" wrapText="1"/>
      <protection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37" fillId="0" borderId="14" xfId="60" applyFont="1" applyFill="1" applyBorder="1" applyAlignment="1">
      <alignment horizontal="left" wrapText="1"/>
      <protection/>
    </xf>
    <xf numFmtId="0" fontId="37" fillId="0" borderId="15" xfId="60" applyFont="1" applyFill="1" applyBorder="1" applyAlignment="1">
      <alignment horizontal="left" wrapText="1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49" fontId="38" fillId="23" borderId="14" xfId="0" applyNumberFormat="1" applyFont="1" applyFill="1" applyBorder="1" applyAlignment="1">
      <alignment horizontal="center" vertical="center" wrapText="1"/>
    </xf>
    <xf numFmtId="49" fontId="38" fillId="23" borderId="15" xfId="0" applyNumberFormat="1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 wrapText="1"/>
    </xf>
    <xf numFmtId="49" fontId="38" fillId="25" borderId="14" xfId="0" applyNumberFormat="1" applyFont="1" applyFill="1" applyBorder="1" applyAlignment="1">
      <alignment horizontal="center" vertical="center" wrapText="1"/>
    </xf>
    <xf numFmtId="49" fontId="38" fillId="25" borderId="15" xfId="0" applyNumberFormat="1" applyFont="1" applyFill="1" applyBorder="1" applyAlignment="1">
      <alignment horizontal="center" vertical="center" wrapText="1"/>
    </xf>
    <xf numFmtId="49" fontId="38" fillId="24" borderId="14" xfId="0" applyNumberFormat="1" applyFont="1" applyFill="1" applyBorder="1" applyAlignment="1">
      <alignment horizontal="center" vertical="center" wrapText="1"/>
    </xf>
    <xf numFmtId="49" fontId="38" fillId="24" borderId="15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right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justify" vertical="distributed" wrapText="1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justify" wrapText="1"/>
    </xf>
    <xf numFmtId="181" fontId="37" fillId="0" borderId="11" xfId="0" applyNumberFormat="1" applyFont="1" applyBorder="1" applyAlignment="1">
      <alignment horizontal="right" vertical="center"/>
    </xf>
    <xf numFmtId="0" fontId="39" fillId="25" borderId="14" xfId="0" applyFont="1" applyFill="1" applyBorder="1" applyAlignment="1">
      <alignment horizontal="center" vertical="center" wrapText="1"/>
    </xf>
    <xf numFmtId="0" fontId="39" fillId="25" borderId="15" xfId="0" applyFont="1" applyFill="1" applyBorder="1" applyAlignment="1">
      <alignment horizontal="center" vertical="center" wrapText="1"/>
    </xf>
    <xf numFmtId="49" fontId="38" fillId="25" borderId="39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center" vertical="center" wrapText="1"/>
    </xf>
    <xf numFmtId="0" fontId="38" fillId="25" borderId="39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0" fontId="37" fillId="0" borderId="14" xfId="59" applyFont="1" applyFill="1" applyBorder="1" applyAlignment="1">
      <alignment horizontal="center" vertical="center" wrapText="1"/>
      <protection/>
    </xf>
    <xf numFmtId="0" fontId="37" fillId="0" borderId="15" xfId="59" applyFont="1" applyFill="1" applyBorder="1" applyAlignment="1">
      <alignment horizontal="center" vertical="center" wrapText="1"/>
      <protection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8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horizontal="center" vertical="center" wrapText="1"/>
    </xf>
    <xf numFmtId="0" fontId="38" fillId="28" borderId="15" xfId="0" applyFont="1" applyFill="1" applyBorder="1" applyAlignment="1">
      <alignment horizontal="center" vertical="center" wrapText="1"/>
    </xf>
    <xf numFmtId="49" fontId="38" fillId="28" borderId="17" xfId="0" applyNumberFormat="1" applyFont="1" applyFill="1" applyBorder="1" applyAlignment="1">
      <alignment horizontal="center" vertical="center" wrapText="1"/>
    </xf>
    <xf numFmtId="49" fontId="38" fillId="28" borderId="13" xfId="0" applyNumberFormat="1" applyFont="1" applyFill="1" applyBorder="1" applyAlignment="1">
      <alignment horizontal="center" vertical="center" wrapText="1"/>
    </xf>
    <xf numFmtId="49" fontId="38" fillId="28" borderId="14" xfId="0" applyNumberFormat="1" applyFont="1" applyFill="1" applyBorder="1" applyAlignment="1">
      <alignment horizontal="center" vertical="center" wrapText="1"/>
    </xf>
    <xf numFmtId="49" fontId="38" fillId="28" borderId="15" xfId="0" applyNumberFormat="1" applyFont="1" applyFill="1" applyBorder="1" applyAlignment="1">
      <alignment horizontal="center" vertical="center" wrapText="1"/>
    </xf>
    <xf numFmtId="49" fontId="38" fillId="24" borderId="14" xfId="0" applyNumberFormat="1" applyFont="1" applyFill="1" applyBorder="1" applyAlignment="1">
      <alignment horizontal="center" vertical="top" wrapText="1"/>
    </xf>
    <xf numFmtId="49" fontId="38" fillId="24" borderId="15" xfId="0" applyNumberFormat="1" applyFont="1" applyFill="1" applyBorder="1" applyAlignment="1">
      <alignment horizontal="center" vertical="top" wrapText="1"/>
    </xf>
    <xf numFmtId="49" fontId="37" fillId="28" borderId="14" xfId="0" applyNumberFormat="1" applyFont="1" applyFill="1" applyBorder="1" applyAlignment="1">
      <alignment horizontal="center" vertical="center" wrapText="1"/>
    </xf>
    <xf numFmtId="49" fontId="37" fillId="28" borderId="15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62" fillId="25" borderId="14" xfId="0" applyNumberFormat="1" applyFont="1" applyFill="1" applyBorder="1" applyAlignment="1">
      <alignment horizontal="center" vertical="center" wrapText="1"/>
    </xf>
    <xf numFmtId="49" fontId="62" fillId="25" borderId="15" xfId="0" applyNumberFormat="1" applyFont="1" applyFill="1" applyBorder="1" applyAlignment="1">
      <alignment horizontal="center" vertical="center" wrapText="1"/>
    </xf>
    <xf numFmtId="49" fontId="72" fillId="25" borderId="14" xfId="0" applyNumberFormat="1" applyFont="1" applyFill="1" applyBorder="1" applyAlignment="1">
      <alignment horizontal="center" vertical="center" wrapText="1"/>
    </xf>
    <xf numFmtId="49" fontId="72" fillId="25" borderId="15" xfId="0" applyNumberFormat="1" applyFont="1" applyFill="1" applyBorder="1" applyAlignment="1">
      <alignment horizontal="center" vertical="center" wrapText="1"/>
    </xf>
    <xf numFmtId="0" fontId="68" fillId="24" borderId="14" xfId="0" applyFont="1" applyFill="1" applyBorder="1" applyAlignment="1">
      <alignment horizontal="center" vertical="center" wrapText="1"/>
    </xf>
    <xf numFmtId="0" fontId="68" fillId="24" borderId="15" xfId="0" applyFont="1" applyFill="1" applyBorder="1" applyAlignment="1">
      <alignment horizontal="center" vertical="center" wrapText="1"/>
    </xf>
    <xf numFmtId="49" fontId="71" fillId="24" borderId="14" xfId="0" applyNumberFormat="1" applyFont="1" applyFill="1" applyBorder="1" applyAlignment="1">
      <alignment horizontal="center" vertical="center" wrapText="1"/>
    </xf>
    <xf numFmtId="49" fontId="71" fillId="24" borderId="15" xfId="0" applyNumberFormat="1" applyFont="1" applyFill="1" applyBorder="1" applyAlignment="1">
      <alignment horizontal="center" vertical="center" wrapText="1"/>
    </xf>
    <xf numFmtId="0" fontId="71" fillId="24" borderId="14" xfId="0" applyFont="1" applyFill="1" applyBorder="1" applyAlignment="1">
      <alignment horizontal="center" vertical="center" wrapText="1"/>
    </xf>
    <xf numFmtId="0" fontId="71" fillId="24" borderId="15" xfId="0" applyFont="1" applyFill="1" applyBorder="1" applyAlignment="1">
      <alignment horizontal="center" vertical="center" wrapText="1"/>
    </xf>
    <xf numFmtId="0" fontId="64" fillId="24" borderId="14" xfId="0" applyFont="1" applyFill="1" applyBorder="1" applyAlignment="1">
      <alignment horizontal="center" vertical="center" wrapText="1"/>
    </xf>
    <xf numFmtId="0" fontId="64" fillId="24" borderId="15" xfId="0" applyFont="1" applyFill="1" applyBorder="1" applyAlignment="1">
      <alignment horizontal="center" vertical="center" wrapText="1"/>
    </xf>
    <xf numFmtId="49" fontId="70" fillId="24" borderId="14" xfId="0" applyNumberFormat="1" applyFont="1" applyFill="1" applyBorder="1" applyAlignment="1">
      <alignment horizontal="center" vertical="center" wrapText="1"/>
    </xf>
    <xf numFmtId="49" fontId="70" fillId="24" borderId="1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70" fillId="25" borderId="14" xfId="0" applyNumberFormat="1" applyFont="1" applyFill="1" applyBorder="1" applyAlignment="1">
      <alignment horizontal="center" vertical="center" wrapText="1"/>
    </xf>
    <xf numFmtId="49" fontId="70" fillId="25" borderId="15" xfId="0" applyNumberFormat="1" applyFont="1" applyFill="1" applyBorder="1" applyAlignment="1">
      <alignment horizontal="center" vertical="center" wrapText="1"/>
    </xf>
    <xf numFmtId="49" fontId="70" fillId="0" borderId="14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0" fontId="30" fillId="30" borderId="0" xfId="0" applyFont="1" applyFill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Обычный_прил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view="pageBreakPreview" zoomScaleNormal="75" zoomScaleSheetLayoutView="100" zoomScalePageLayoutView="0" workbookViewId="0" topLeftCell="A2">
      <selection activeCell="I12" sqref="I12"/>
    </sheetView>
  </sheetViews>
  <sheetFormatPr defaultColWidth="9.28125" defaultRowHeight="15"/>
  <cols>
    <col min="1" max="1" width="35.7109375" style="20" customWidth="1"/>
    <col min="2" max="2" width="27.28125" style="20" customWidth="1"/>
    <col min="3" max="3" width="15.28125" style="21" customWidth="1"/>
    <col min="4" max="4" width="16.7109375" style="22" customWidth="1"/>
    <col min="5" max="5" width="13.7109375" style="19" customWidth="1"/>
    <col min="6" max="6" width="13.57421875" style="19" customWidth="1"/>
    <col min="7" max="16384" width="9.28125" style="19" customWidth="1"/>
  </cols>
  <sheetData>
    <row r="1" spans="1:6" s="4" customFormat="1" ht="16.5" customHeight="1">
      <c r="A1" s="29"/>
      <c r="B1" s="29"/>
      <c r="C1" s="84"/>
      <c r="D1" s="420" t="s">
        <v>237</v>
      </c>
      <c r="E1" s="420"/>
      <c r="F1" s="420"/>
    </row>
    <row r="2" spans="1:7" s="1" customFormat="1" ht="15.75" customHeight="1">
      <c r="A2" s="42"/>
      <c r="B2" s="42"/>
      <c r="C2" s="421" t="s">
        <v>616</v>
      </c>
      <c r="D2" s="421"/>
      <c r="E2" s="421"/>
      <c r="F2" s="421"/>
      <c r="G2" s="12"/>
    </row>
    <row r="3" spans="1:7" s="1" customFormat="1" ht="15.75" customHeight="1">
      <c r="A3" s="42"/>
      <c r="B3" s="42"/>
      <c r="C3" s="421"/>
      <c r="D3" s="421"/>
      <c r="E3" s="421"/>
      <c r="F3" s="421"/>
      <c r="G3" s="12"/>
    </row>
    <row r="4" spans="1:7" s="2" customFormat="1" ht="16.5" customHeight="1">
      <c r="A4" s="82"/>
      <c r="B4" s="82"/>
      <c r="C4" s="421"/>
      <c r="D4" s="421"/>
      <c r="E4" s="421"/>
      <c r="F4" s="421"/>
      <c r="G4" s="13"/>
    </row>
    <row r="5" spans="1:7" s="2" customFormat="1" ht="16.5" customHeight="1">
      <c r="A5" s="82"/>
      <c r="B5" s="82"/>
      <c r="C5" s="421"/>
      <c r="D5" s="421"/>
      <c r="E5" s="421"/>
      <c r="F5" s="421"/>
      <c r="G5" s="13"/>
    </row>
    <row r="6" spans="1:6" s="11" customFormat="1" ht="15.75">
      <c r="A6" s="31"/>
      <c r="B6" s="31"/>
      <c r="C6" s="421"/>
      <c r="D6" s="421"/>
      <c r="E6" s="421"/>
      <c r="F6" s="421"/>
    </row>
    <row r="7" spans="1:6" s="11" customFormat="1" ht="23.25" customHeight="1">
      <c r="A7" s="31"/>
      <c r="B7" s="31"/>
      <c r="C7" s="421"/>
      <c r="D7" s="421"/>
      <c r="E7" s="421"/>
      <c r="F7" s="421"/>
    </row>
    <row r="8" spans="1:6" s="23" customFormat="1" ht="42.75" customHeight="1">
      <c r="A8" s="425" t="s">
        <v>253</v>
      </c>
      <c r="B8" s="425"/>
      <c r="C8" s="425"/>
      <c r="D8" s="425"/>
      <c r="E8" s="425"/>
      <c r="F8" s="425"/>
    </row>
    <row r="9" spans="1:4" s="23" customFormat="1" ht="18.75">
      <c r="A9" s="422"/>
      <c r="B9" s="422"/>
      <c r="C9" s="422"/>
      <c r="D9" s="422"/>
    </row>
    <row r="10" spans="1:4" s="23" customFormat="1" ht="18.75">
      <c r="A10" s="31"/>
      <c r="B10" s="31"/>
      <c r="C10" s="30"/>
      <c r="D10" s="32"/>
    </row>
    <row r="11" spans="1:4" s="23" customFormat="1" ht="18.75">
      <c r="A11" s="31"/>
      <c r="B11" s="31"/>
      <c r="C11" s="29"/>
      <c r="D11" s="32" t="s">
        <v>22</v>
      </c>
    </row>
    <row r="12" spans="1:6" s="24" customFormat="1" ht="53.25" customHeight="1">
      <c r="A12" s="33" t="s">
        <v>319</v>
      </c>
      <c r="B12" s="423" t="s">
        <v>375</v>
      </c>
      <c r="C12" s="424"/>
      <c r="D12" s="34" t="s">
        <v>497</v>
      </c>
      <c r="E12" s="34" t="s">
        <v>498</v>
      </c>
      <c r="F12" s="34" t="s">
        <v>516</v>
      </c>
    </row>
    <row r="13" spans="1:6" s="24" customFormat="1" ht="60" customHeight="1">
      <c r="A13" s="40" t="s">
        <v>254</v>
      </c>
      <c r="B13" s="416" t="s">
        <v>255</v>
      </c>
      <c r="C13" s="417"/>
      <c r="D13" s="35">
        <f>D14+D19+D24</f>
        <v>679.5120000000006</v>
      </c>
      <c r="E13" s="35">
        <f>E14+E19+E24</f>
        <v>0</v>
      </c>
      <c r="F13" s="35">
        <f>F14+F19+F24</f>
        <v>0</v>
      </c>
    </row>
    <row r="14" spans="1:6" s="24" customFormat="1" ht="7.5" customHeight="1" hidden="1">
      <c r="A14" s="40" t="s">
        <v>256</v>
      </c>
      <c r="B14" s="40"/>
      <c r="C14" s="41" t="s">
        <v>257</v>
      </c>
      <c r="D14" s="35">
        <f>+D15+D17</f>
        <v>0</v>
      </c>
      <c r="E14" s="35">
        <f>+E15+E17</f>
        <v>0</v>
      </c>
      <c r="F14" s="35">
        <f>+F15+F17</f>
        <v>0</v>
      </c>
    </row>
    <row r="15" spans="1:6" s="24" customFormat="1" ht="105" hidden="1">
      <c r="A15" s="40" t="s">
        <v>258</v>
      </c>
      <c r="B15" s="40"/>
      <c r="C15" s="41" t="s">
        <v>259</v>
      </c>
      <c r="D15" s="35">
        <f>+D16</f>
        <v>0</v>
      </c>
      <c r="E15" s="35">
        <f>+E16</f>
        <v>0</v>
      </c>
      <c r="F15" s="35">
        <f>+F16</f>
        <v>0</v>
      </c>
    </row>
    <row r="16" spans="1:6" s="24" customFormat="1" ht="80.25" customHeight="1" hidden="1">
      <c r="A16" s="40" t="s">
        <v>282</v>
      </c>
      <c r="B16" s="40"/>
      <c r="C16" s="41" t="s">
        <v>283</v>
      </c>
      <c r="D16" s="35"/>
      <c r="E16" s="35"/>
      <c r="F16" s="35"/>
    </row>
    <row r="17" spans="1:6" s="24" customFormat="1" ht="135" hidden="1">
      <c r="A17" s="40" t="s">
        <v>260</v>
      </c>
      <c r="B17" s="40"/>
      <c r="C17" s="41" t="s">
        <v>261</v>
      </c>
      <c r="D17" s="35">
        <f>+D18</f>
        <v>0</v>
      </c>
      <c r="E17" s="35">
        <f>+E18</f>
        <v>0</v>
      </c>
      <c r="F17" s="35">
        <f>+F18</f>
        <v>0</v>
      </c>
    </row>
    <row r="18" spans="1:6" s="24" customFormat="1" ht="135" hidden="1">
      <c r="A18" s="40" t="s">
        <v>284</v>
      </c>
      <c r="B18" s="40"/>
      <c r="C18" s="41" t="s">
        <v>285</v>
      </c>
      <c r="D18" s="35"/>
      <c r="E18" s="35"/>
      <c r="F18" s="35"/>
    </row>
    <row r="19" spans="1:6" s="24" customFormat="1" ht="18" hidden="1">
      <c r="A19" s="40" t="s">
        <v>262</v>
      </c>
      <c r="B19" s="414" t="s">
        <v>263</v>
      </c>
      <c r="C19" s="415"/>
      <c r="D19" s="35">
        <v>0</v>
      </c>
      <c r="E19" s="35">
        <f>+E20+E22</f>
        <v>0</v>
      </c>
      <c r="F19" s="35">
        <f>+F20+F22</f>
        <v>0</v>
      </c>
    </row>
    <row r="20" spans="1:6" s="24" customFormat="1" ht="18" hidden="1">
      <c r="A20" s="40" t="s">
        <v>264</v>
      </c>
      <c r="B20" s="414" t="s">
        <v>265</v>
      </c>
      <c r="C20" s="415"/>
      <c r="D20" s="35">
        <f>D21</f>
        <v>0</v>
      </c>
      <c r="E20" s="35">
        <f>E21</f>
        <v>0</v>
      </c>
      <c r="F20" s="35">
        <f>F21</f>
        <v>0</v>
      </c>
    </row>
    <row r="21" spans="1:6" s="24" customFormat="1" ht="18" hidden="1">
      <c r="A21" s="40" t="s">
        <v>286</v>
      </c>
      <c r="B21" s="414" t="s">
        <v>287</v>
      </c>
      <c r="C21" s="415"/>
      <c r="D21" s="35">
        <v>0</v>
      </c>
      <c r="E21" s="35">
        <v>0</v>
      </c>
      <c r="F21" s="35">
        <v>0</v>
      </c>
    </row>
    <row r="22" spans="1:6" s="24" customFormat="1" ht="45" customHeight="1" hidden="1">
      <c r="A22" s="40" t="s">
        <v>266</v>
      </c>
      <c r="B22" s="85"/>
      <c r="C22" s="86" t="s">
        <v>267</v>
      </c>
      <c r="D22" s="35">
        <f>D23</f>
        <v>0</v>
      </c>
      <c r="E22" s="35">
        <f>E23</f>
        <v>0</v>
      </c>
      <c r="F22" s="35">
        <f>F23</f>
        <v>0</v>
      </c>
    </row>
    <row r="23" spans="1:6" s="24" customFormat="1" ht="195" hidden="1">
      <c r="A23" s="40" t="s">
        <v>288</v>
      </c>
      <c r="B23" s="85"/>
      <c r="C23" s="86" t="s">
        <v>289</v>
      </c>
      <c r="D23" s="35"/>
      <c r="E23" s="35"/>
      <c r="F23" s="35"/>
    </row>
    <row r="24" spans="1:6" s="24" customFormat="1" ht="37.5" customHeight="1">
      <c r="A24" s="40" t="s">
        <v>268</v>
      </c>
      <c r="B24" s="418" t="s">
        <v>269</v>
      </c>
      <c r="C24" s="419"/>
      <c r="D24" s="35">
        <f>D32+D25</f>
        <v>679.5120000000006</v>
      </c>
      <c r="E24" s="35">
        <f>E32+E25</f>
        <v>0</v>
      </c>
      <c r="F24" s="35">
        <f>F32+F25</f>
        <v>0</v>
      </c>
    </row>
    <row r="25" spans="1:6" s="24" customFormat="1" ht="33.75" customHeight="1">
      <c r="A25" s="40" t="s">
        <v>270</v>
      </c>
      <c r="B25" s="414" t="s">
        <v>271</v>
      </c>
      <c r="C25" s="415"/>
      <c r="D25" s="285">
        <f>D26</f>
        <v>-6600.409</v>
      </c>
      <c r="E25" s="285">
        <v>-5081.842</v>
      </c>
      <c r="F25" s="285">
        <v>-5015.853</v>
      </c>
    </row>
    <row r="26" spans="1:6" s="24" customFormat="1" ht="39" customHeight="1">
      <c r="A26" s="40" t="s">
        <v>272</v>
      </c>
      <c r="B26" s="414" t="s">
        <v>273</v>
      </c>
      <c r="C26" s="415"/>
      <c r="D26" s="285">
        <v>-6600.409</v>
      </c>
      <c r="E26" s="285">
        <v>-5081.842</v>
      </c>
      <c r="F26" s="285">
        <v>-5015.853</v>
      </c>
    </row>
    <row r="27" spans="1:6" s="24" customFormat="1" ht="39" customHeight="1">
      <c r="A27" s="40" t="s">
        <v>274</v>
      </c>
      <c r="B27" s="414" t="s">
        <v>275</v>
      </c>
      <c r="C27" s="415"/>
      <c r="D27" s="285">
        <f>D28</f>
        <v>-6600.409</v>
      </c>
      <c r="E27" s="285">
        <v>-5081.842</v>
      </c>
      <c r="F27" s="285">
        <v>-5015.853</v>
      </c>
    </row>
    <row r="28" spans="1:6" s="24" customFormat="1" ht="35.25" customHeight="1">
      <c r="A28" s="40" t="s">
        <v>290</v>
      </c>
      <c r="B28" s="414" t="s">
        <v>293</v>
      </c>
      <c r="C28" s="415"/>
      <c r="D28" s="285">
        <v>-6600.409</v>
      </c>
      <c r="E28" s="285">
        <v>-5081.842</v>
      </c>
      <c r="F28" s="285">
        <v>-5015.853</v>
      </c>
    </row>
    <row r="29" spans="1:6" s="24" customFormat="1" ht="35.25" customHeight="1">
      <c r="A29" s="40" t="s">
        <v>276</v>
      </c>
      <c r="B29" s="414" t="s">
        <v>277</v>
      </c>
      <c r="C29" s="415"/>
      <c r="D29" s="285">
        <f>D30</f>
        <v>7279.921</v>
      </c>
      <c r="E29" s="285">
        <v>5081.842</v>
      </c>
      <c r="F29" s="285">
        <v>5015.853</v>
      </c>
    </row>
    <row r="30" spans="1:6" s="24" customFormat="1" ht="30" customHeight="1">
      <c r="A30" s="40" t="s">
        <v>278</v>
      </c>
      <c r="B30" s="414" t="s">
        <v>279</v>
      </c>
      <c r="C30" s="415"/>
      <c r="D30" s="285">
        <f>D31</f>
        <v>7279.921</v>
      </c>
      <c r="E30" s="285">
        <v>5081.842</v>
      </c>
      <c r="F30" s="285">
        <v>5015.853</v>
      </c>
    </row>
    <row r="31" spans="1:6" s="24" customFormat="1" ht="39" customHeight="1">
      <c r="A31" s="40" t="s">
        <v>280</v>
      </c>
      <c r="B31" s="414" t="s">
        <v>281</v>
      </c>
      <c r="C31" s="415"/>
      <c r="D31" s="285">
        <f>D32</f>
        <v>7279.921</v>
      </c>
      <c r="E31" s="285">
        <v>5081.842</v>
      </c>
      <c r="F31" s="285">
        <v>5015.853</v>
      </c>
    </row>
    <row r="32" spans="1:6" s="24" customFormat="1" ht="43.5" customHeight="1">
      <c r="A32" s="40" t="s">
        <v>291</v>
      </c>
      <c r="B32" s="414" t="s">
        <v>292</v>
      </c>
      <c r="C32" s="415"/>
      <c r="D32" s="285">
        <v>7279.921</v>
      </c>
      <c r="E32" s="285">
        <v>5081.842</v>
      </c>
      <c r="F32" s="285">
        <v>5015.853</v>
      </c>
    </row>
    <row r="33" spans="1:5" s="24" customFormat="1" ht="18.75">
      <c r="A33" s="25"/>
      <c r="B33" s="25"/>
      <c r="C33" s="26"/>
      <c r="D33" s="27"/>
      <c r="E33" s="293"/>
    </row>
    <row r="34" spans="1:4" s="24" customFormat="1" ht="18.75">
      <c r="A34" s="25"/>
      <c r="B34" s="25"/>
      <c r="C34" s="26"/>
      <c r="D34" s="27"/>
    </row>
    <row r="35" spans="1:4" s="24" customFormat="1" ht="18.75">
      <c r="A35" s="25"/>
      <c r="B35" s="25"/>
      <c r="C35" s="26"/>
      <c r="D35" s="27"/>
    </row>
    <row r="36" spans="1:4" s="24" customFormat="1" ht="18.75">
      <c r="A36" s="25"/>
      <c r="B36" s="25"/>
      <c r="C36" s="26"/>
      <c r="D36" s="27"/>
    </row>
    <row r="37" spans="1:4" s="24" customFormat="1" ht="18.75">
      <c r="A37" s="25"/>
      <c r="B37" s="25"/>
      <c r="C37" s="26"/>
      <c r="D37" s="27"/>
    </row>
    <row r="38" spans="1:4" s="24" customFormat="1" ht="18.75">
      <c r="A38" s="25"/>
      <c r="B38" s="25"/>
      <c r="C38" s="26"/>
      <c r="D38" s="27"/>
    </row>
    <row r="39" spans="1:4" s="24" customFormat="1" ht="18.75">
      <c r="A39" s="25"/>
      <c r="B39" s="25"/>
      <c r="C39" s="26"/>
      <c r="D39" s="27"/>
    </row>
    <row r="40" spans="1:4" s="24" customFormat="1" ht="18.75">
      <c r="A40" s="25"/>
      <c r="B40" s="25"/>
      <c r="C40" s="26"/>
      <c r="D40" s="27"/>
    </row>
    <row r="41" spans="1:4" s="24" customFormat="1" ht="18.75">
      <c r="A41" s="25"/>
      <c r="B41" s="25"/>
      <c r="C41" s="26"/>
      <c r="D41" s="27"/>
    </row>
    <row r="42" spans="1:4" s="24" customFormat="1" ht="18.75">
      <c r="A42" s="25"/>
      <c r="B42" s="25"/>
      <c r="C42" s="26"/>
      <c r="D42" s="27"/>
    </row>
    <row r="43" spans="1:4" s="24" customFormat="1" ht="18.75">
      <c r="A43" s="25"/>
      <c r="B43" s="25"/>
      <c r="C43" s="26"/>
      <c r="D43" s="27"/>
    </row>
    <row r="44" spans="1:4" s="24" customFormat="1" ht="18.75">
      <c r="A44" s="25"/>
      <c r="B44" s="25"/>
      <c r="C44" s="26"/>
      <c r="D44" s="27"/>
    </row>
  </sheetData>
  <sheetProtection formatRows="0" autoFilter="0"/>
  <mergeCells count="18">
    <mergeCell ref="D1:F1"/>
    <mergeCell ref="C2:F7"/>
    <mergeCell ref="B28:C28"/>
    <mergeCell ref="B31:C31"/>
    <mergeCell ref="B30:C30"/>
    <mergeCell ref="A9:D9"/>
    <mergeCell ref="B12:C12"/>
    <mergeCell ref="A8:F8"/>
    <mergeCell ref="B32:C32"/>
    <mergeCell ref="B13:C13"/>
    <mergeCell ref="B19:C19"/>
    <mergeCell ref="B20:C20"/>
    <mergeCell ref="B21:C21"/>
    <mergeCell ref="B25:C25"/>
    <mergeCell ref="B26:C26"/>
    <mergeCell ref="B24:C24"/>
    <mergeCell ref="B29:C29"/>
    <mergeCell ref="B27:C27"/>
  </mergeCells>
  <printOptions horizontalCentered="1"/>
  <pageMargins left="0.5511811023622047" right="0.2755905511811024" top="0.3937007874015748" bottom="0.2362204724409449" header="0.2755905511811024" footer="0.35433070866141736"/>
  <pageSetup blackAndWhite="1" fitToHeight="0" fitToWidth="1" horizontalDpi="600" verticalDpi="600" orientation="portrait" paperSize="9" scale="77" r:id="rId1"/>
  <colBreaks count="1" manualBreakCount="1">
    <brk id="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view="pageBreakPreview" zoomScale="81" zoomScaleSheetLayoutView="81" workbookViewId="0" topLeftCell="A1">
      <selection activeCell="K10" sqref="K10"/>
    </sheetView>
  </sheetViews>
  <sheetFormatPr defaultColWidth="8.7109375" defaultRowHeight="15"/>
  <cols>
    <col min="1" max="1" width="31.28125" style="3" customWidth="1"/>
    <col min="2" max="2" width="49.7109375" style="3" customWidth="1"/>
    <col min="3" max="3" width="17.7109375" style="5" customWidth="1"/>
    <col min="4" max="4" width="15.57421875" style="6" customWidth="1"/>
    <col min="5" max="5" width="14.28125" style="4" customWidth="1"/>
    <col min="6" max="6" width="16.28125" style="4" customWidth="1"/>
    <col min="7" max="16384" width="8.7109375" style="4" customWidth="1"/>
  </cols>
  <sheetData>
    <row r="1" spans="1:7" s="1" customFormat="1" ht="27" customHeight="1">
      <c r="A1" s="42"/>
      <c r="B1" s="42"/>
      <c r="C1" s="42"/>
      <c r="D1" s="440" t="s">
        <v>522</v>
      </c>
      <c r="E1" s="440"/>
      <c r="F1" s="440"/>
      <c r="G1" s="12"/>
    </row>
    <row r="2" spans="1:7" s="1" customFormat="1" ht="15.75" customHeight="1">
      <c r="A2" s="42"/>
      <c r="B2" s="42"/>
      <c r="C2" s="421" t="s">
        <v>615</v>
      </c>
      <c r="D2" s="421"/>
      <c r="E2" s="421"/>
      <c r="F2" s="421"/>
      <c r="G2" s="12"/>
    </row>
    <row r="3" spans="1:7" s="1" customFormat="1" ht="15.75" customHeight="1">
      <c r="A3" s="42"/>
      <c r="B3" s="42"/>
      <c r="C3" s="421"/>
      <c r="D3" s="421"/>
      <c r="E3" s="421"/>
      <c r="F3" s="421"/>
      <c r="G3" s="12"/>
    </row>
    <row r="4" spans="1:7" s="2" customFormat="1" ht="16.5" customHeight="1">
      <c r="A4" s="82"/>
      <c r="B4" s="82"/>
      <c r="C4" s="421"/>
      <c r="D4" s="421"/>
      <c r="E4" s="421"/>
      <c r="F4" s="421"/>
      <c r="G4" s="13"/>
    </row>
    <row r="5" spans="1:7" s="2" customFormat="1" ht="16.5" customHeight="1">
      <c r="A5" s="82"/>
      <c r="B5" s="82"/>
      <c r="C5" s="421"/>
      <c r="D5" s="421"/>
      <c r="E5" s="421"/>
      <c r="F5" s="421"/>
      <c r="G5" s="13"/>
    </row>
    <row r="6" spans="1:6" ht="15.75">
      <c r="A6" s="83"/>
      <c r="B6" s="83"/>
      <c r="C6" s="421"/>
      <c r="D6" s="421"/>
      <c r="E6" s="421"/>
      <c r="F6" s="421"/>
    </row>
    <row r="7" spans="1:6" ht="28.5" customHeight="1">
      <c r="A7" s="31"/>
      <c r="B7" s="31"/>
      <c r="C7" s="421"/>
      <c r="D7" s="421"/>
      <c r="E7" s="421"/>
      <c r="F7" s="421"/>
    </row>
    <row r="8" spans="1:5" ht="12" customHeight="1">
      <c r="A8" s="31"/>
      <c r="B8" s="31"/>
      <c r="C8" s="36"/>
      <c r="D8" s="37"/>
      <c r="E8" s="7"/>
    </row>
    <row r="9" spans="1:6" s="8" customFormat="1" ht="17.25" customHeight="1">
      <c r="A9" s="433" t="s">
        <v>517</v>
      </c>
      <c r="B9" s="433"/>
      <c r="C9" s="433"/>
      <c r="D9" s="433"/>
      <c r="E9" s="433"/>
      <c r="F9" s="433"/>
    </row>
    <row r="10" spans="1:6" s="8" customFormat="1" ht="17.25" customHeight="1">
      <c r="A10" s="433"/>
      <c r="B10" s="433"/>
      <c r="C10" s="433"/>
      <c r="D10" s="433"/>
      <c r="E10" s="433"/>
      <c r="F10" s="433"/>
    </row>
    <row r="11" spans="1:6" s="8" customFormat="1" ht="17.25" customHeight="1">
      <c r="A11" s="433"/>
      <c r="B11" s="433"/>
      <c r="C11" s="433"/>
      <c r="D11" s="433"/>
      <c r="E11" s="433"/>
      <c r="F11" s="433"/>
    </row>
    <row r="12" spans="1:6" ht="30" customHeight="1">
      <c r="A12" s="31"/>
      <c r="B12" s="31"/>
      <c r="C12" s="36"/>
      <c r="D12" s="432" t="s">
        <v>22</v>
      </c>
      <c r="E12" s="432"/>
      <c r="F12" s="432"/>
    </row>
    <row r="13" spans="1:6" s="9" customFormat="1" ht="88.5" customHeight="1">
      <c r="A13" s="241" t="s">
        <v>23</v>
      </c>
      <c r="B13" s="434" t="s">
        <v>24</v>
      </c>
      <c r="C13" s="435"/>
      <c r="D13" s="242" t="s">
        <v>426</v>
      </c>
      <c r="E13" s="242" t="s">
        <v>483</v>
      </c>
      <c r="F13" s="242" t="s">
        <v>518</v>
      </c>
    </row>
    <row r="14" spans="1:6" ht="18.75" customHeight="1">
      <c r="A14" s="191"/>
      <c r="B14" s="428" t="s">
        <v>239</v>
      </c>
      <c r="C14" s="429"/>
      <c r="D14" s="244">
        <f>D15+D49</f>
        <v>6600.409</v>
      </c>
      <c r="E14" s="244">
        <f>E15+E49</f>
        <v>5081.842000000001</v>
      </c>
      <c r="F14" s="244">
        <f>F15+F49</f>
        <v>5015.853</v>
      </c>
    </row>
    <row r="15" spans="1:6" ht="24.75" customHeight="1">
      <c r="A15" s="245" t="s">
        <v>300</v>
      </c>
      <c r="B15" s="430" t="s">
        <v>240</v>
      </c>
      <c r="C15" s="431"/>
      <c r="D15" s="244">
        <f>D16+D23+D34+D46</f>
        <v>3575.2230000000004</v>
      </c>
      <c r="E15" s="244">
        <f>E16+E23+E34+E46</f>
        <v>3524.385</v>
      </c>
      <c r="F15" s="244">
        <f>F16+F23+F34+F46</f>
        <v>3548.547</v>
      </c>
    </row>
    <row r="16" spans="1:6" ht="31.5" customHeight="1">
      <c r="A16" s="245" t="s">
        <v>25</v>
      </c>
      <c r="B16" s="430" t="s">
        <v>241</v>
      </c>
      <c r="C16" s="431"/>
      <c r="D16" s="244">
        <f>D17</f>
        <v>382.65500000000003</v>
      </c>
      <c r="E16" s="244">
        <f>E17</f>
        <v>403.704</v>
      </c>
      <c r="F16" s="244">
        <f>F17</f>
        <v>427.86600000000004</v>
      </c>
    </row>
    <row r="17" spans="1:6" ht="46.5" customHeight="1">
      <c r="A17" s="245" t="s">
        <v>26</v>
      </c>
      <c r="B17" s="430" t="s">
        <v>27</v>
      </c>
      <c r="C17" s="431"/>
      <c r="D17" s="244">
        <f>D18+D19+D20</f>
        <v>382.65500000000003</v>
      </c>
      <c r="E17" s="244">
        <f>E18+E19+E20</f>
        <v>403.704</v>
      </c>
      <c r="F17" s="244">
        <f>F18+F19+F20</f>
        <v>427.86600000000004</v>
      </c>
    </row>
    <row r="18" spans="1:6" ht="81.75" customHeight="1">
      <c r="A18" s="245" t="s">
        <v>28</v>
      </c>
      <c r="B18" s="443" t="s">
        <v>411</v>
      </c>
      <c r="C18" s="444"/>
      <c r="D18" s="244">
        <v>382.283</v>
      </c>
      <c r="E18" s="244">
        <v>403.332</v>
      </c>
      <c r="F18" s="244">
        <v>427.494</v>
      </c>
    </row>
    <row r="19" spans="1:6" ht="79.5" customHeight="1">
      <c r="A19" s="246" t="s">
        <v>548</v>
      </c>
      <c r="B19" s="436" t="s">
        <v>549</v>
      </c>
      <c r="C19" s="437"/>
      <c r="D19" s="244">
        <v>0.022</v>
      </c>
      <c r="E19" s="244">
        <v>0.022</v>
      </c>
      <c r="F19" s="244">
        <v>0.022</v>
      </c>
    </row>
    <row r="20" spans="1:6" ht="56.25" customHeight="1">
      <c r="A20" s="246" t="s">
        <v>550</v>
      </c>
      <c r="B20" s="436" t="s">
        <v>551</v>
      </c>
      <c r="C20" s="437"/>
      <c r="D20" s="244">
        <v>0.35</v>
      </c>
      <c r="E20" s="244">
        <v>0.35</v>
      </c>
      <c r="F20" s="244">
        <v>0.35</v>
      </c>
    </row>
    <row r="21" spans="1:6" ht="29.25" customHeight="1" hidden="1">
      <c r="A21" s="245" t="s">
        <v>40</v>
      </c>
      <c r="B21" s="430" t="s">
        <v>41</v>
      </c>
      <c r="C21" s="431"/>
      <c r="D21" s="247">
        <v>0</v>
      </c>
      <c r="E21" s="247">
        <v>0</v>
      </c>
      <c r="F21" s="247">
        <v>0</v>
      </c>
    </row>
    <row r="22" spans="1:6" ht="29.25" customHeight="1" hidden="1">
      <c r="A22" s="245" t="s">
        <v>42</v>
      </c>
      <c r="B22" s="430" t="s">
        <v>43</v>
      </c>
      <c r="C22" s="431"/>
      <c r="D22" s="247">
        <v>0</v>
      </c>
      <c r="E22" s="247">
        <v>0</v>
      </c>
      <c r="F22" s="247">
        <v>0</v>
      </c>
    </row>
    <row r="23" spans="1:6" s="10" customFormat="1" ht="36.75" customHeight="1">
      <c r="A23" s="245" t="s">
        <v>301</v>
      </c>
      <c r="B23" s="430" t="s">
        <v>242</v>
      </c>
      <c r="C23" s="431"/>
      <c r="D23" s="244">
        <f>D24+D26</f>
        <v>3120.018</v>
      </c>
      <c r="E23" s="244">
        <f>E24+E26</f>
        <v>3120.018</v>
      </c>
      <c r="F23" s="244">
        <f>F24+F26</f>
        <v>3120.018</v>
      </c>
    </row>
    <row r="24" spans="1:6" s="10" customFormat="1" ht="34.5" customHeight="1">
      <c r="A24" s="245" t="s">
        <v>302</v>
      </c>
      <c r="B24" s="430" t="s">
        <v>303</v>
      </c>
      <c r="C24" s="431"/>
      <c r="D24" s="244">
        <f>D25</f>
        <v>133.527</v>
      </c>
      <c r="E24" s="244">
        <f>E25</f>
        <v>133.527</v>
      </c>
      <c r="F24" s="244">
        <f>F25</f>
        <v>133.527</v>
      </c>
    </row>
    <row r="25" spans="1:6" ht="63" customHeight="1">
      <c r="A25" s="245" t="s">
        <v>304</v>
      </c>
      <c r="B25" s="430" t="s">
        <v>45</v>
      </c>
      <c r="C25" s="431"/>
      <c r="D25" s="244">
        <v>133.527</v>
      </c>
      <c r="E25" s="244">
        <v>133.527</v>
      </c>
      <c r="F25" s="244">
        <v>133.527</v>
      </c>
    </row>
    <row r="26" spans="1:6" ht="40.5" customHeight="1">
      <c r="A26" s="245" t="s">
        <v>305</v>
      </c>
      <c r="B26" s="430" t="s">
        <v>306</v>
      </c>
      <c r="C26" s="431"/>
      <c r="D26" s="244">
        <f>D27+D29</f>
        <v>2986.491</v>
      </c>
      <c r="E26" s="244">
        <f>E27+E29</f>
        <v>2986.491</v>
      </c>
      <c r="F26" s="244">
        <f>F27+F29</f>
        <v>2986.491</v>
      </c>
    </row>
    <row r="27" spans="1:6" ht="52.5" customHeight="1">
      <c r="A27" s="245" t="s">
        <v>46</v>
      </c>
      <c r="B27" s="430" t="s">
        <v>47</v>
      </c>
      <c r="C27" s="431"/>
      <c r="D27" s="244">
        <f>D28</f>
        <v>2418.083</v>
      </c>
      <c r="E27" s="244">
        <f>E28</f>
        <v>2418.083</v>
      </c>
      <c r="F27" s="244">
        <f>F28</f>
        <v>2418.083</v>
      </c>
    </row>
    <row r="28" spans="1:6" ht="66" customHeight="1">
      <c r="A28" s="245" t="s">
        <v>48</v>
      </c>
      <c r="B28" s="430" t="s">
        <v>49</v>
      </c>
      <c r="C28" s="431"/>
      <c r="D28" s="244">
        <v>2418.083</v>
      </c>
      <c r="E28" s="244">
        <v>2418.083</v>
      </c>
      <c r="F28" s="244">
        <v>2418.083</v>
      </c>
    </row>
    <row r="29" spans="1:6" ht="44.25" customHeight="1">
      <c r="A29" s="245" t="s">
        <v>51</v>
      </c>
      <c r="B29" s="430" t="s">
        <v>50</v>
      </c>
      <c r="C29" s="431"/>
      <c r="D29" s="244">
        <f>D30</f>
        <v>568.408</v>
      </c>
      <c r="E29" s="244">
        <f>E30</f>
        <v>568.408</v>
      </c>
      <c r="F29" s="244">
        <f>F30</f>
        <v>568.408</v>
      </c>
    </row>
    <row r="30" spans="1:6" ht="61.5" customHeight="1">
      <c r="A30" s="245" t="s">
        <v>52</v>
      </c>
      <c r="B30" s="430" t="s">
        <v>552</v>
      </c>
      <c r="C30" s="431"/>
      <c r="D30" s="244">
        <v>568.408</v>
      </c>
      <c r="E30" s="244">
        <v>568.408</v>
      </c>
      <c r="F30" s="244">
        <v>568.408</v>
      </c>
    </row>
    <row r="31" spans="1:6" ht="37.5" customHeight="1" hidden="1">
      <c r="A31" s="248" t="s">
        <v>29</v>
      </c>
      <c r="B31" s="443" t="s">
        <v>243</v>
      </c>
      <c r="C31" s="444"/>
      <c r="D31" s="244">
        <f aca="true" t="shared" si="0" ref="D31:F32">D32</f>
        <v>0</v>
      </c>
      <c r="E31" s="244">
        <f t="shared" si="0"/>
        <v>0</v>
      </c>
      <c r="F31" s="244">
        <f t="shared" si="0"/>
        <v>0</v>
      </c>
    </row>
    <row r="32" spans="1:6" s="17" customFormat="1" ht="72.75" customHeight="1" hidden="1">
      <c r="A32" s="248" t="s">
        <v>307</v>
      </c>
      <c r="B32" s="430" t="s">
        <v>308</v>
      </c>
      <c r="C32" s="431"/>
      <c r="D32" s="244">
        <f t="shared" si="0"/>
        <v>0</v>
      </c>
      <c r="E32" s="244">
        <f t="shared" si="0"/>
        <v>0</v>
      </c>
      <c r="F32" s="244">
        <f t="shared" si="0"/>
        <v>0</v>
      </c>
    </row>
    <row r="33" spans="1:6" ht="94.5" customHeight="1" hidden="1">
      <c r="A33" s="248" t="s">
        <v>309</v>
      </c>
      <c r="B33" s="443" t="s">
        <v>310</v>
      </c>
      <c r="C33" s="444"/>
      <c r="D33" s="244">
        <v>0</v>
      </c>
      <c r="E33" s="244">
        <v>0</v>
      </c>
      <c r="F33" s="244">
        <v>0</v>
      </c>
    </row>
    <row r="34" spans="1:6" ht="48.75" customHeight="1">
      <c r="A34" s="245" t="s">
        <v>30</v>
      </c>
      <c r="B34" s="430" t="s">
        <v>553</v>
      </c>
      <c r="C34" s="431"/>
      <c r="D34" s="244">
        <f>D35</f>
        <v>0.663</v>
      </c>
      <c r="E34" s="244">
        <f>E35</f>
        <v>0.663</v>
      </c>
      <c r="F34" s="244">
        <f>F35</f>
        <v>0.663</v>
      </c>
    </row>
    <row r="35" spans="1:6" ht="91.5" customHeight="1">
      <c r="A35" s="245" t="s">
        <v>31</v>
      </c>
      <c r="B35" s="445" t="s">
        <v>311</v>
      </c>
      <c r="C35" s="446"/>
      <c r="D35" s="244">
        <f>D38</f>
        <v>0.663</v>
      </c>
      <c r="E35" s="244">
        <f>E38</f>
        <v>0.663</v>
      </c>
      <c r="F35" s="244">
        <f>F38</f>
        <v>0.663</v>
      </c>
    </row>
    <row r="36" spans="1:6" ht="15" customHeight="1" hidden="1">
      <c r="A36" s="245" t="s">
        <v>55</v>
      </c>
      <c r="B36" s="428" t="s">
        <v>56</v>
      </c>
      <c r="C36" s="429"/>
      <c r="D36" s="247">
        <v>0</v>
      </c>
      <c r="E36" s="247">
        <v>0</v>
      </c>
      <c r="F36" s="247">
        <v>0</v>
      </c>
    </row>
    <row r="37" spans="1:6" ht="87.75" customHeight="1">
      <c r="A37" s="245" t="s">
        <v>501</v>
      </c>
      <c r="B37" s="441" t="s">
        <v>500</v>
      </c>
      <c r="C37" s="442"/>
      <c r="D37" s="244">
        <f>D38</f>
        <v>0.663</v>
      </c>
      <c r="E37" s="244">
        <f>E38</f>
        <v>0.663</v>
      </c>
      <c r="F37" s="244">
        <f>F38</f>
        <v>0.663</v>
      </c>
    </row>
    <row r="38" spans="1:6" ht="103.5" customHeight="1">
      <c r="A38" s="401" t="s">
        <v>537</v>
      </c>
      <c r="B38" s="430" t="s">
        <v>499</v>
      </c>
      <c r="C38" s="431"/>
      <c r="D38" s="244">
        <v>0.663</v>
      </c>
      <c r="E38" s="244">
        <v>0.663</v>
      </c>
      <c r="F38" s="244">
        <v>0.663</v>
      </c>
    </row>
    <row r="39" spans="1:6" s="18" customFormat="1" ht="15" hidden="1">
      <c r="A39" s="250" t="s">
        <v>32</v>
      </c>
      <c r="B39" s="428" t="s">
        <v>33</v>
      </c>
      <c r="C39" s="429"/>
      <c r="D39" s="247">
        <f aca="true" t="shared" si="1" ref="D39:F41">D40</f>
        <v>0</v>
      </c>
      <c r="E39" s="247">
        <f t="shared" si="1"/>
        <v>0</v>
      </c>
      <c r="F39" s="247">
        <f t="shared" si="1"/>
        <v>0</v>
      </c>
    </row>
    <row r="40" spans="1:6" s="17" customFormat="1" ht="18" customHeight="1" hidden="1">
      <c r="A40" s="248" t="s">
        <v>34</v>
      </c>
      <c r="B40" s="428" t="s">
        <v>312</v>
      </c>
      <c r="C40" s="429"/>
      <c r="D40" s="247">
        <f t="shared" si="1"/>
        <v>0</v>
      </c>
      <c r="E40" s="247">
        <f t="shared" si="1"/>
        <v>0</v>
      </c>
      <c r="F40" s="247">
        <f t="shared" si="1"/>
        <v>0</v>
      </c>
    </row>
    <row r="41" spans="1:6" ht="18" customHeight="1" hidden="1">
      <c r="A41" s="248" t="s">
        <v>35</v>
      </c>
      <c r="B41" s="428" t="s">
        <v>318</v>
      </c>
      <c r="C41" s="429"/>
      <c r="D41" s="247">
        <f t="shared" si="1"/>
        <v>0</v>
      </c>
      <c r="E41" s="247">
        <f t="shared" si="1"/>
        <v>0</v>
      </c>
      <c r="F41" s="247">
        <f t="shared" si="1"/>
        <v>0</v>
      </c>
    </row>
    <row r="42" spans="1:6" ht="18" customHeight="1" hidden="1">
      <c r="A42" s="251" t="s">
        <v>36</v>
      </c>
      <c r="B42" s="438" t="s">
        <v>37</v>
      </c>
      <c r="C42" s="439"/>
      <c r="D42" s="247">
        <v>0</v>
      </c>
      <c r="E42" s="247">
        <v>0</v>
      </c>
      <c r="F42" s="247">
        <v>0</v>
      </c>
    </row>
    <row r="43" spans="1:6" ht="15.75" hidden="1">
      <c r="A43" s="38" t="s">
        <v>249</v>
      </c>
      <c r="B43" s="447" t="s">
        <v>247</v>
      </c>
      <c r="C43" s="448"/>
      <c r="D43" s="247"/>
      <c r="E43" s="247"/>
      <c r="F43" s="247"/>
    </row>
    <row r="44" spans="1:6" ht="15.75" hidden="1">
      <c r="A44" s="38" t="s">
        <v>250</v>
      </c>
      <c r="B44" s="449" t="s">
        <v>248</v>
      </c>
      <c r="C44" s="450"/>
      <c r="D44" s="247"/>
      <c r="E44" s="247"/>
      <c r="F44" s="247"/>
    </row>
    <row r="45" spans="1:6" ht="15.75" hidden="1">
      <c r="A45" s="38" t="s">
        <v>251</v>
      </c>
      <c r="B45" s="449" t="s">
        <v>252</v>
      </c>
      <c r="C45" s="450"/>
      <c r="D45" s="247"/>
      <c r="E45" s="247"/>
      <c r="F45" s="247"/>
    </row>
    <row r="46" spans="1:6" ht="15.75">
      <c r="A46" s="38" t="s">
        <v>542</v>
      </c>
      <c r="B46" s="453" t="s">
        <v>554</v>
      </c>
      <c r="C46" s="454"/>
      <c r="D46" s="244">
        <f aca="true" t="shared" si="2" ref="D46:F47">D47</f>
        <v>71.887</v>
      </c>
      <c r="E46" s="244">
        <f t="shared" si="2"/>
        <v>0</v>
      </c>
      <c r="F46" s="244">
        <f t="shared" si="2"/>
        <v>0</v>
      </c>
    </row>
    <row r="47" spans="1:6" ht="23.25" customHeight="1">
      <c r="A47" s="38" t="s">
        <v>541</v>
      </c>
      <c r="B47" s="457" t="s">
        <v>538</v>
      </c>
      <c r="C47" s="458"/>
      <c r="D47" s="244">
        <f t="shared" si="2"/>
        <v>71.887</v>
      </c>
      <c r="E47" s="244">
        <f t="shared" si="2"/>
        <v>0</v>
      </c>
      <c r="F47" s="244">
        <f t="shared" si="2"/>
        <v>0</v>
      </c>
    </row>
    <row r="48" spans="1:6" ht="32.25" customHeight="1">
      <c r="A48" s="38" t="s">
        <v>540</v>
      </c>
      <c r="B48" s="457" t="s">
        <v>539</v>
      </c>
      <c r="C48" s="458"/>
      <c r="D48" s="244">
        <v>71.887</v>
      </c>
      <c r="E48" s="244">
        <v>0</v>
      </c>
      <c r="F48" s="244">
        <v>0</v>
      </c>
    </row>
    <row r="49" spans="1:6" ht="30.75" customHeight="1">
      <c r="A49" s="245" t="s">
        <v>294</v>
      </c>
      <c r="B49" s="451" t="s">
        <v>244</v>
      </c>
      <c r="C49" s="452"/>
      <c r="D49" s="252">
        <f>D50+D62+D70</f>
        <v>3025.1859999999997</v>
      </c>
      <c r="E49" s="252">
        <f>E50+E62+E70</f>
        <v>1557.457</v>
      </c>
      <c r="F49" s="252">
        <f>F50+F62+F70</f>
        <v>1467.306</v>
      </c>
    </row>
    <row r="50" spans="1:6" ht="42.75" customHeight="1">
      <c r="A50" s="245" t="s">
        <v>295</v>
      </c>
      <c r="B50" s="430" t="s">
        <v>313</v>
      </c>
      <c r="C50" s="431"/>
      <c r="D50" s="252">
        <f>D56+D51+D59</f>
        <v>3185.698</v>
      </c>
      <c r="E50" s="252">
        <f>E56+E51+E59</f>
        <v>1257.457</v>
      </c>
      <c r="F50" s="252">
        <f>F56+F51+F59</f>
        <v>1167.306</v>
      </c>
    </row>
    <row r="51" spans="1:6" ht="37.5" customHeight="1">
      <c r="A51" s="245" t="s">
        <v>555</v>
      </c>
      <c r="B51" s="430" t="s">
        <v>556</v>
      </c>
      <c r="C51" s="431"/>
      <c r="D51" s="252">
        <f>D54+D52</f>
        <v>1479.056</v>
      </c>
      <c r="E51" s="252">
        <f>E54+E52</f>
        <v>1161.909</v>
      </c>
      <c r="F51" s="252">
        <f>F54+F52</f>
        <v>1068.422</v>
      </c>
    </row>
    <row r="52" spans="1:6" ht="37.5" customHeight="1">
      <c r="A52" s="245" t="s">
        <v>557</v>
      </c>
      <c r="B52" s="430" t="s">
        <v>558</v>
      </c>
      <c r="C52" s="431"/>
      <c r="D52" s="252">
        <f>D53</f>
        <v>143.528</v>
      </c>
      <c r="E52" s="252">
        <v>0</v>
      </c>
      <c r="F52" s="252">
        <v>0</v>
      </c>
    </row>
    <row r="53" spans="1:6" ht="37.5" customHeight="1">
      <c r="A53" s="245" t="s">
        <v>427</v>
      </c>
      <c r="B53" s="430" t="s">
        <v>559</v>
      </c>
      <c r="C53" s="431"/>
      <c r="D53" s="252">
        <v>143.528</v>
      </c>
      <c r="E53" s="252">
        <v>0</v>
      </c>
      <c r="F53" s="252">
        <v>0</v>
      </c>
    </row>
    <row r="54" spans="1:6" ht="49.5" customHeight="1">
      <c r="A54" s="245" t="s">
        <v>485</v>
      </c>
      <c r="B54" s="430" t="s">
        <v>560</v>
      </c>
      <c r="C54" s="431"/>
      <c r="D54" s="252">
        <f>D55</f>
        <v>1335.528</v>
      </c>
      <c r="E54" s="252">
        <f>E55</f>
        <v>1161.909</v>
      </c>
      <c r="F54" s="252">
        <f>F55</f>
        <v>1068.422</v>
      </c>
    </row>
    <row r="55" spans="1:6" ht="48" customHeight="1">
      <c r="A55" s="245" t="s">
        <v>484</v>
      </c>
      <c r="B55" s="430" t="s">
        <v>561</v>
      </c>
      <c r="C55" s="431"/>
      <c r="D55" s="252">
        <v>1335.528</v>
      </c>
      <c r="E55" s="252">
        <v>1161.909</v>
      </c>
      <c r="F55" s="252">
        <v>1068.422</v>
      </c>
    </row>
    <row r="56" spans="1:6" ht="39.75" customHeight="1">
      <c r="A56" s="245" t="s">
        <v>562</v>
      </c>
      <c r="B56" s="430" t="s">
        <v>563</v>
      </c>
      <c r="C56" s="431"/>
      <c r="D56" s="252">
        <f>D57</f>
        <v>1614.172</v>
      </c>
      <c r="E56" s="252">
        <f>E57</f>
        <v>0</v>
      </c>
      <c r="F56" s="252">
        <f>F57</f>
        <v>0</v>
      </c>
    </row>
    <row r="57" spans="1:6" ht="21.75" customHeight="1">
      <c r="A57" s="245" t="s">
        <v>428</v>
      </c>
      <c r="B57" s="430" t="s">
        <v>296</v>
      </c>
      <c r="C57" s="431"/>
      <c r="D57" s="252">
        <f>D58</f>
        <v>1614.172</v>
      </c>
      <c r="E57" s="252">
        <v>0</v>
      </c>
      <c r="F57" s="252">
        <v>0</v>
      </c>
    </row>
    <row r="58" spans="1:6" ht="26.25" customHeight="1">
      <c r="A58" s="245" t="s">
        <v>429</v>
      </c>
      <c r="B58" s="430" t="s">
        <v>564</v>
      </c>
      <c r="C58" s="431"/>
      <c r="D58" s="252">
        <v>1614.172</v>
      </c>
      <c r="E58" s="252">
        <v>0</v>
      </c>
      <c r="F58" s="252">
        <v>0</v>
      </c>
    </row>
    <row r="59" spans="1:6" ht="38.25" customHeight="1">
      <c r="A59" s="245" t="s">
        <v>430</v>
      </c>
      <c r="B59" s="430" t="s">
        <v>565</v>
      </c>
      <c r="C59" s="431"/>
      <c r="D59" s="252">
        <f aca="true" t="shared" si="3" ref="D59:F60">D60</f>
        <v>92.47</v>
      </c>
      <c r="E59" s="252">
        <f t="shared" si="3"/>
        <v>95.548</v>
      </c>
      <c r="F59" s="252">
        <f t="shared" si="3"/>
        <v>98.884</v>
      </c>
    </row>
    <row r="60" spans="1:6" ht="51" customHeight="1">
      <c r="A60" s="245" t="s">
        <v>431</v>
      </c>
      <c r="B60" s="459" t="s">
        <v>314</v>
      </c>
      <c r="C60" s="460"/>
      <c r="D60" s="252">
        <f t="shared" si="3"/>
        <v>92.47</v>
      </c>
      <c r="E60" s="252">
        <f t="shared" si="3"/>
        <v>95.548</v>
      </c>
      <c r="F60" s="252">
        <f t="shared" si="3"/>
        <v>98.884</v>
      </c>
    </row>
    <row r="61" spans="1:6" ht="45" customHeight="1">
      <c r="A61" s="245" t="s">
        <v>432</v>
      </c>
      <c r="B61" s="430" t="s">
        <v>53</v>
      </c>
      <c r="C61" s="431"/>
      <c r="D61" s="252">
        <v>92.47</v>
      </c>
      <c r="E61" s="252">
        <v>95.548</v>
      </c>
      <c r="F61" s="252">
        <v>98.884</v>
      </c>
    </row>
    <row r="62" spans="1:6" ht="20.25" customHeight="1">
      <c r="A62" s="257" t="s">
        <v>433</v>
      </c>
      <c r="B62" s="461" t="s">
        <v>299</v>
      </c>
      <c r="C62" s="462"/>
      <c r="D62" s="252">
        <f>D63</f>
        <v>381</v>
      </c>
      <c r="E62" s="252">
        <f>E63</f>
        <v>300</v>
      </c>
      <c r="F62" s="252">
        <f>F63</f>
        <v>300</v>
      </c>
    </row>
    <row r="63" spans="1:6" ht="37.5" customHeight="1">
      <c r="A63" s="243" t="s">
        <v>566</v>
      </c>
      <c r="B63" s="430" t="s">
        <v>54</v>
      </c>
      <c r="C63" s="431"/>
      <c r="D63" s="252">
        <f>D69</f>
        <v>381</v>
      </c>
      <c r="E63" s="252">
        <f>E69</f>
        <v>300</v>
      </c>
      <c r="F63" s="252">
        <f>F69</f>
        <v>300</v>
      </c>
    </row>
    <row r="64" spans="1:6" ht="18.75" customHeight="1" hidden="1">
      <c r="A64" s="254" t="s">
        <v>297</v>
      </c>
      <c r="B64" s="455" t="s">
        <v>298</v>
      </c>
      <c r="C64" s="456"/>
      <c r="D64" s="255">
        <f>D65</f>
        <v>0</v>
      </c>
      <c r="E64" s="255">
        <f>E65</f>
        <v>0</v>
      </c>
      <c r="F64" s="255">
        <f>F65</f>
        <v>0</v>
      </c>
    </row>
    <row r="65" spans="1:6" ht="18.75" customHeight="1" hidden="1">
      <c r="A65" s="254" t="s">
        <v>315</v>
      </c>
      <c r="B65" s="455" t="s">
        <v>316</v>
      </c>
      <c r="C65" s="456"/>
      <c r="D65" s="255"/>
      <c r="E65" s="255"/>
      <c r="F65" s="255"/>
    </row>
    <row r="66" spans="1:6" ht="18" customHeight="1" hidden="1">
      <c r="A66" s="256" t="s">
        <v>407</v>
      </c>
      <c r="B66" s="451" t="s">
        <v>317</v>
      </c>
      <c r="C66" s="452"/>
      <c r="D66" s="253">
        <f aca="true" t="shared" si="4" ref="D66:F67">D67</f>
        <v>0</v>
      </c>
      <c r="E66" s="253">
        <f t="shared" si="4"/>
        <v>0</v>
      </c>
      <c r="F66" s="253">
        <f t="shared" si="4"/>
        <v>0</v>
      </c>
    </row>
    <row r="67" spans="1:6" s="28" customFormat="1" ht="18" customHeight="1" hidden="1">
      <c r="A67" s="256" t="s">
        <v>408</v>
      </c>
      <c r="B67" s="443" t="s">
        <v>245</v>
      </c>
      <c r="C67" s="444"/>
      <c r="D67" s="253">
        <f t="shared" si="4"/>
        <v>0</v>
      </c>
      <c r="E67" s="253">
        <f t="shared" si="4"/>
        <v>0</v>
      </c>
      <c r="F67" s="253">
        <f t="shared" si="4"/>
        <v>0</v>
      </c>
    </row>
    <row r="68" spans="1:6" s="28" customFormat="1" ht="18" customHeight="1" hidden="1">
      <c r="A68" s="256" t="s">
        <v>409</v>
      </c>
      <c r="B68" s="443" t="s">
        <v>246</v>
      </c>
      <c r="C68" s="444"/>
      <c r="D68" s="253"/>
      <c r="E68" s="253"/>
      <c r="F68" s="253"/>
    </row>
    <row r="69" spans="1:6" ht="31.5" customHeight="1">
      <c r="A69" s="257" t="s">
        <v>434</v>
      </c>
      <c r="B69" s="430" t="s">
        <v>54</v>
      </c>
      <c r="C69" s="431"/>
      <c r="D69" s="252">
        <v>381</v>
      </c>
      <c r="E69" s="252">
        <v>300</v>
      </c>
      <c r="F69" s="252">
        <v>300</v>
      </c>
    </row>
    <row r="70" spans="1:6" s="28" customFormat="1" ht="45.75" customHeight="1">
      <c r="A70" s="243" t="s">
        <v>567</v>
      </c>
      <c r="B70" s="430" t="s">
        <v>568</v>
      </c>
      <c r="C70" s="431"/>
      <c r="D70" s="252">
        <f aca="true" t="shared" si="5" ref="D70:F71">D71</f>
        <v>-541.512</v>
      </c>
      <c r="E70" s="252">
        <f t="shared" si="5"/>
        <v>0</v>
      </c>
      <c r="F70" s="252">
        <f t="shared" si="5"/>
        <v>0</v>
      </c>
    </row>
    <row r="71" spans="1:6" ht="45.75" customHeight="1">
      <c r="A71" s="403" t="s">
        <v>569</v>
      </c>
      <c r="B71" s="426" t="s">
        <v>570</v>
      </c>
      <c r="C71" s="427"/>
      <c r="D71" s="404">
        <f t="shared" si="5"/>
        <v>-541.512</v>
      </c>
      <c r="E71" s="404">
        <f t="shared" si="5"/>
        <v>0</v>
      </c>
      <c r="F71" s="404">
        <f t="shared" si="5"/>
        <v>0</v>
      </c>
    </row>
    <row r="72" spans="1:6" ht="44.25" customHeight="1">
      <c r="A72" s="402" t="s">
        <v>571</v>
      </c>
      <c r="B72" s="426" t="s">
        <v>570</v>
      </c>
      <c r="C72" s="427"/>
      <c r="D72" s="404">
        <v>-541.512</v>
      </c>
      <c r="E72" s="405">
        <v>0</v>
      </c>
      <c r="F72" s="405">
        <v>0</v>
      </c>
    </row>
    <row r="73" spans="1:4" ht="18.75">
      <c r="A73" s="14"/>
      <c r="B73" s="14"/>
      <c r="C73" s="15"/>
      <c r="D73" s="16"/>
    </row>
    <row r="74" spans="1:4" ht="18.75">
      <c r="A74" s="14"/>
      <c r="B74" s="14"/>
      <c r="C74" s="15"/>
      <c r="D74" s="16"/>
    </row>
    <row r="75" spans="1:4" ht="18.75">
      <c r="A75" s="14"/>
      <c r="B75" s="14"/>
      <c r="C75" s="15"/>
      <c r="D75" s="16"/>
    </row>
    <row r="76" spans="1:4" ht="18.75">
      <c r="A76" s="14"/>
      <c r="B76" s="14"/>
      <c r="C76" s="15"/>
      <c r="D76" s="16"/>
    </row>
    <row r="77" spans="1:4" ht="18.75">
      <c r="A77" s="14"/>
      <c r="B77" s="14"/>
      <c r="C77" s="15"/>
      <c r="D77" s="16"/>
    </row>
    <row r="78" spans="1:4" ht="18.75">
      <c r="A78" s="14"/>
      <c r="B78" s="14"/>
      <c r="C78" s="15"/>
      <c r="D78" s="16"/>
    </row>
    <row r="79" spans="1:4" ht="18.75">
      <c r="A79" s="14"/>
      <c r="B79" s="14"/>
      <c r="C79" s="15"/>
      <c r="D79" s="16"/>
    </row>
    <row r="80" spans="1:4" ht="18.75">
      <c r="A80" s="14"/>
      <c r="B80" s="14"/>
      <c r="C80" s="15"/>
      <c r="D80" s="16"/>
    </row>
    <row r="81" spans="1:4" ht="18.75">
      <c r="A81" s="14"/>
      <c r="B81" s="14"/>
      <c r="C81" s="15"/>
      <c r="D81" s="16"/>
    </row>
    <row r="82" spans="1:4" ht="18.75">
      <c r="A82" s="14"/>
      <c r="B82" s="14"/>
      <c r="C82" s="15"/>
      <c r="D82" s="16"/>
    </row>
    <row r="83" spans="1:4" ht="18.75">
      <c r="A83" s="14"/>
      <c r="B83" s="14"/>
      <c r="C83" s="15"/>
      <c r="D83" s="16"/>
    </row>
    <row r="84" spans="1:4" ht="18.75">
      <c r="A84" s="14"/>
      <c r="B84" s="14"/>
      <c r="C84" s="15"/>
      <c r="D84" s="16"/>
    </row>
    <row r="85" spans="1:4" ht="18.75">
      <c r="A85" s="14"/>
      <c r="B85" s="14"/>
      <c r="C85" s="15"/>
      <c r="D85" s="16"/>
    </row>
    <row r="86" spans="1:4" ht="18.75">
      <c r="A86" s="14"/>
      <c r="B86" s="14"/>
      <c r="C86" s="15"/>
      <c r="D86" s="16"/>
    </row>
    <row r="87" spans="1:4" ht="18.75">
      <c r="A87" s="14"/>
      <c r="B87" s="14"/>
      <c r="C87" s="15"/>
      <c r="D87" s="16"/>
    </row>
    <row r="88" spans="1:4" ht="18.75">
      <c r="A88" s="14"/>
      <c r="B88" s="14"/>
      <c r="C88" s="15"/>
      <c r="D88" s="16"/>
    </row>
    <row r="89" spans="1:4" ht="18.75">
      <c r="A89" s="14"/>
      <c r="B89" s="14"/>
      <c r="C89" s="15"/>
      <c r="D89" s="16"/>
    </row>
    <row r="90" spans="1:4" ht="18.75">
      <c r="A90" s="14"/>
      <c r="B90" s="14"/>
      <c r="C90" s="15"/>
      <c r="D90" s="16"/>
    </row>
    <row r="91" spans="1:4" ht="18.75">
      <c r="A91" s="14"/>
      <c r="B91" s="14"/>
      <c r="C91" s="15"/>
      <c r="D91" s="16"/>
    </row>
    <row r="92" spans="1:4" ht="18.75">
      <c r="A92" s="14"/>
      <c r="B92" s="14"/>
      <c r="C92" s="15"/>
      <c r="D92" s="16"/>
    </row>
    <row r="93" spans="1:4" ht="18.75">
      <c r="A93" s="14"/>
      <c r="B93" s="14"/>
      <c r="C93" s="15"/>
      <c r="D93" s="16"/>
    </row>
    <row r="94" spans="1:4" ht="18.75">
      <c r="A94" s="14"/>
      <c r="B94" s="14"/>
      <c r="C94" s="15"/>
      <c r="D94" s="16"/>
    </row>
    <row r="95" spans="1:4" ht="18.75">
      <c r="A95" s="14"/>
      <c r="B95" s="14"/>
      <c r="C95" s="15"/>
      <c r="D95" s="16"/>
    </row>
    <row r="96" spans="1:4" ht="18.75">
      <c r="A96" s="14"/>
      <c r="B96" s="14"/>
      <c r="C96" s="15"/>
      <c r="D96" s="16"/>
    </row>
    <row r="97" spans="1:4" ht="18.75">
      <c r="A97" s="14"/>
      <c r="B97" s="14"/>
      <c r="C97" s="15"/>
      <c r="D97" s="16"/>
    </row>
    <row r="98" spans="1:4" ht="18.75">
      <c r="A98" s="14"/>
      <c r="B98" s="14"/>
      <c r="C98" s="15"/>
      <c r="D98" s="16"/>
    </row>
    <row r="99" spans="1:4" ht="18.75">
      <c r="A99" s="14"/>
      <c r="B99" s="14"/>
      <c r="C99" s="15"/>
      <c r="D99" s="16"/>
    </row>
    <row r="100" spans="1:4" ht="18.75">
      <c r="A100" s="14"/>
      <c r="B100" s="14"/>
      <c r="C100" s="15"/>
      <c r="D100" s="16"/>
    </row>
    <row r="101" spans="1:4" ht="18.75">
      <c r="A101" s="14"/>
      <c r="B101" s="14"/>
      <c r="C101" s="15"/>
      <c r="D101" s="16"/>
    </row>
    <row r="102" spans="1:4" ht="18.75">
      <c r="A102" s="14"/>
      <c r="B102" s="14"/>
      <c r="C102" s="15"/>
      <c r="D102" s="16"/>
    </row>
    <row r="103" spans="1:4" ht="18.75">
      <c r="A103" s="14"/>
      <c r="B103" s="14"/>
      <c r="C103" s="15"/>
      <c r="D103" s="16"/>
    </row>
    <row r="104" spans="1:4" ht="18.75">
      <c r="A104" s="14"/>
      <c r="B104" s="14"/>
      <c r="C104" s="15"/>
      <c r="D104" s="16"/>
    </row>
    <row r="105" spans="1:4" ht="18.75">
      <c r="A105" s="14"/>
      <c r="B105" s="14"/>
      <c r="C105" s="15"/>
      <c r="D105" s="16"/>
    </row>
    <row r="106" spans="1:4" ht="18.75">
      <c r="A106" s="14"/>
      <c r="B106" s="14"/>
      <c r="C106" s="15"/>
      <c r="D106" s="16"/>
    </row>
    <row r="107" spans="1:4" ht="18.75">
      <c r="A107" s="14"/>
      <c r="B107" s="14"/>
      <c r="C107" s="15"/>
      <c r="D107" s="16"/>
    </row>
    <row r="108" spans="1:4" ht="18.75">
      <c r="A108" s="14"/>
      <c r="B108" s="14"/>
      <c r="C108" s="15"/>
      <c r="D108" s="16"/>
    </row>
    <row r="109" spans="1:4" ht="18.75">
      <c r="A109" s="14"/>
      <c r="B109" s="14"/>
      <c r="C109" s="15"/>
      <c r="D109" s="16"/>
    </row>
    <row r="110" spans="1:4" ht="18.75">
      <c r="A110" s="14"/>
      <c r="B110" s="14"/>
      <c r="C110" s="15"/>
      <c r="D110" s="16"/>
    </row>
    <row r="111" spans="1:4" ht="18.75">
      <c r="A111" s="14"/>
      <c r="B111" s="14"/>
      <c r="C111" s="15"/>
      <c r="D111" s="16"/>
    </row>
    <row r="112" spans="1:4" ht="18.75">
      <c r="A112" s="14"/>
      <c r="B112" s="14"/>
      <c r="C112" s="15"/>
      <c r="D112" s="16"/>
    </row>
    <row r="113" spans="1:4" ht="18.75">
      <c r="A113" s="14"/>
      <c r="B113" s="14"/>
      <c r="C113" s="15"/>
      <c r="D113" s="16"/>
    </row>
    <row r="114" spans="1:4" ht="18.75">
      <c r="A114" s="14"/>
      <c r="B114" s="14"/>
      <c r="C114" s="15"/>
      <c r="D114" s="16"/>
    </row>
    <row r="115" spans="1:4" ht="18.75">
      <c r="A115" s="14"/>
      <c r="B115" s="14"/>
      <c r="C115" s="15"/>
      <c r="D115" s="16"/>
    </row>
    <row r="116" spans="1:4" ht="18.75">
      <c r="A116" s="14"/>
      <c r="B116" s="14"/>
      <c r="C116" s="15"/>
      <c r="D116" s="16"/>
    </row>
    <row r="117" spans="1:4" ht="18.75">
      <c r="A117" s="14"/>
      <c r="B117" s="14"/>
      <c r="C117" s="15"/>
      <c r="D117" s="16"/>
    </row>
    <row r="118" spans="1:4" ht="18.75">
      <c r="A118" s="14"/>
      <c r="B118" s="14"/>
      <c r="C118" s="15"/>
      <c r="D118" s="16"/>
    </row>
    <row r="119" spans="1:4" ht="18.75">
      <c r="A119" s="14"/>
      <c r="B119" s="14"/>
      <c r="C119" s="15"/>
      <c r="D119" s="16"/>
    </row>
    <row r="120" spans="1:4" ht="18.75">
      <c r="A120" s="14"/>
      <c r="B120" s="14"/>
      <c r="C120" s="15"/>
      <c r="D120" s="16"/>
    </row>
    <row r="121" spans="1:4" ht="18.75">
      <c r="A121" s="14"/>
      <c r="B121" s="14"/>
      <c r="C121" s="15"/>
      <c r="D121" s="16"/>
    </row>
    <row r="122" spans="1:4" ht="18.75">
      <c r="A122" s="14"/>
      <c r="B122" s="14"/>
      <c r="C122" s="15"/>
      <c r="D122" s="16"/>
    </row>
    <row r="123" spans="1:4" ht="18.75">
      <c r="A123" s="14"/>
      <c r="B123" s="14"/>
      <c r="C123" s="15"/>
      <c r="D123" s="16"/>
    </row>
    <row r="124" spans="1:4" ht="18.75">
      <c r="A124" s="14"/>
      <c r="B124" s="14"/>
      <c r="C124" s="15"/>
      <c r="D124" s="16"/>
    </row>
    <row r="125" spans="1:4" ht="18.75">
      <c r="A125" s="14"/>
      <c r="B125" s="14"/>
      <c r="C125" s="15"/>
      <c r="D125" s="16"/>
    </row>
    <row r="126" spans="1:4" ht="18.75">
      <c r="A126" s="14"/>
      <c r="B126" s="14"/>
      <c r="C126" s="15"/>
      <c r="D126" s="16"/>
    </row>
    <row r="127" spans="1:4" ht="18.75">
      <c r="A127" s="14"/>
      <c r="B127" s="14"/>
      <c r="C127" s="15"/>
      <c r="D127" s="16"/>
    </row>
    <row r="128" spans="1:4" ht="18.75">
      <c r="A128" s="14"/>
      <c r="B128" s="14"/>
      <c r="C128" s="15"/>
      <c r="D128" s="16"/>
    </row>
    <row r="129" spans="1:4" ht="18.75">
      <c r="A129" s="14"/>
      <c r="B129" s="14"/>
      <c r="C129" s="15"/>
      <c r="D129" s="16"/>
    </row>
    <row r="130" spans="1:4" ht="18.75">
      <c r="A130" s="14"/>
      <c r="B130" s="14"/>
      <c r="C130" s="15"/>
      <c r="D130" s="16"/>
    </row>
    <row r="131" spans="1:4" ht="18.75">
      <c r="A131" s="14"/>
      <c r="B131" s="14"/>
      <c r="C131" s="15"/>
      <c r="D131" s="16"/>
    </row>
    <row r="132" spans="1:4" ht="18.75">
      <c r="A132" s="14"/>
      <c r="B132" s="14"/>
      <c r="C132" s="15"/>
      <c r="D132" s="16"/>
    </row>
    <row r="133" spans="1:4" ht="18.75">
      <c r="A133" s="14"/>
      <c r="B133" s="14"/>
      <c r="C133" s="15"/>
      <c r="D133" s="16"/>
    </row>
    <row r="134" spans="1:4" ht="18.75">
      <c r="A134" s="14"/>
      <c r="B134" s="14"/>
      <c r="C134" s="15"/>
      <c r="D134" s="16"/>
    </row>
    <row r="135" spans="1:4" ht="18.75">
      <c r="A135" s="14"/>
      <c r="B135" s="14"/>
      <c r="C135" s="15"/>
      <c r="D135" s="16"/>
    </row>
    <row r="136" spans="1:4" ht="18.75">
      <c r="A136" s="14"/>
      <c r="B136" s="14"/>
      <c r="C136" s="15"/>
      <c r="D136" s="16"/>
    </row>
    <row r="137" spans="1:4" ht="18.75">
      <c r="A137" s="14"/>
      <c r="B137" s="14"/>
      <c r="C137" s="15"/>
      <c r="D137" s="16"/>
    </row>
    <row r="138" spans="1:4" ht="18.75">
      <c r="A138" s="14"/>
      <c r="B138" s="14"/>
      <c r="C138" s="15"/>
      <c r="D138" s="16"/>
    </row>
    <row r="139" spans="1:4" ht="18.75">
      <c r="A139" s="14"/>
      <c r="B139" s="14"/>
      <c r="C139" s="15"/>
      <c r="D139" s="16"/>
    </row>
    <row r="140" spans="1:4" ht="18.75">
      <c r="A140" s="14"/>
      <c r="B140" s="14"/>
      <c r="C140" s="15"/>
      <c r="D140" s="16"/>
    </row>
    <row r="141" spans="1:4" ht="18.75">
      <c r="A141" s="14"/>
      <c r="B141" s="14"/>
      <c r="C141" s="15"/>
      <c r="D141" s="16"/>
    </row>
    <row r="142" spans="1:4" ht="18.75">
      <c r="A142" s="14"/>
      <c r="B142" s="14"/>
      <c r="C142" s="15"/>
      <c r="D142" s="16"/>
    </row>
    <row r="143" spans="1:4" ht="18.75">
      <c r="A143" s="14"/>
      <c r="B143" s="14"/>
      <c r="C143" s="15"/>
      <c r="D143" s="16"/>
    </row>
    <row r="144" spans="1:4" ht="18.75">
      <c r="A144" s="14"/>
      <c r="B144" s="14"/>
      <c r="C144" s="15"/>
      <c r="D144" s="16"/>
    </row>
    <row r="145" spans="1:4" ht="18.75">
      <c r="A145" s="14"/>
      <c r="B145" s="14"/>
      <c r="C145" s="15"/>
      <c r="D145" s="16"/>
    </row>
    <row r="146" spans="1:4" ht="18.75">
      <c r="A146" s="14"/>
      <c r="B146" s="14"/>
      <c r="C146" s="15"/>
      <c r="D146" s="16"/>
    </row>
    <row r="147" spans="1:4" ht="18.75">
      <c r="A147" s="14"/>
      <c r="B147" s="14"/>
      <c r="C147" s="15"/>
      <c r="D147" s="16"/>
    </row>
    <row r="148" spans="1:4" ht="18.75">
      <c r="A148" s="14"/>
      <c r="B148" s="14"/>
      <c r="C148" s="15"/>
      <c r="D148" s="16"/>
    </row>
    <row r="149" spans="1:4" ht="18.75">
      <c r="A149" s="14"/>
      <c r="B149" s="14"/>
      <c r="C149" s="15"/>
      <c r="D149" s="16"/>
    </row>
    <row r="150" spans="1:4" ht="18.75">
      <c r="A150" s="14"/>
      <c r="B150" s="14"/>
      <c r="C150" s="15"/>
      <c r="D150" s="16"/>
    </row>
    <row r="151" spans="1:4" ht="18.75">
      <c r="A151" s="14"/>
      <c r="B151" s="14"/>
      <c r="C151" s="15"/>
      <c r="D151" s="16"/>
    </row>
    <row r="152" spans="1:4" ht="18.75">
      <c r="A152" s="14"/>
      <c r="B152" s="14"/>
      <c r="C152" s="15"/>
      <c r="D152" s="16"/>
    </row>
    <row r="153" spans="1:4" ht="18.75">
      <c r="A153" s="14"/>
      <c r="B153" s="14"/>
      <c r="C153" s="15"/>
      <c r="D153" s="16"/>
    </row>
    <row r="154" spans="1:4" ht="18.75">
      <c r="A154" s="14"/>
      <c r="B154" s="14"/>
      <c r="C154" s="15"/>
      <c r="D154" s="16"/>
    </row>
    <row r="155" spans="1:4" ht="18.75">
      <c r="A155" s="14"/>
      <c r="B155" s="14"/>
      <c r="C155" s="15"/>
      <c r="D155" s="16"/>
    </row>
    <row r="156" spans="1:4" ht="18.75">
      <c r="A156" s="14"/>
      <c r="B156" s="14"/>
      <c r="C156" s="15"/>
      <c r="D156" s="16"/>
    </row>
    <row r="157" spans="1:4" ht="18.75">
      <c r="A157" s="14"/>
      <c r="B157" s="14"/>
      <c r="C157" s="15"/>
      <c r="D157" s="16"/>
    </row>
    <row r="158" spans="1:4" ht="18.75">
      <c r="A158" s="14"/>
      <c r="B158" s="14"/>
      <c r="C158" s="15"/>
      <c r="D158" s="16"/>
    </row>
    <row r="159" spans="1:4" ht="18.75">
      <c r="A159" s="14"/>
      <c r="B159" s="14"/>
      <c r="C159" s="15"/>
      <c r="D159" s="16"/>
    </row>
    <row r="160" spans="1:4" ht="18.75">
      <c r="A160" s="14"/>
      <c r="B160" s="14"/>
      <c r="C160" s="15"/>
      <c r="D160" s="16"/>
    </row>
    <row r="161" spans="1:4" ht="18.75">
      <c r="A161" s="14"/>
      <c r="B161" s="14"/>
      <c r="C161" s="15"/>
      <c r="D161" s="16"/>
    </row>
    <row r="162" spans="1:4" ht="18.75">
      <c r="A162" s="14"/>
      <c r="B162" s="14"/>
      <c r="C162" s="15"/>
      <c r="D162" s="16"/>
    </row>
    <row r="163" spans="1:4" ht="18.75">
      <c r="A163" s="14"/>
      <c r="B163" s="14"/>
      <c r="C163" s="15"/>
      <c r="D163" s="16"/>
    </row>
    <row r="164" spans="1:4" ht="18.75">
      <c r="A164" s="14"/>
      <c r="B164" s="14"/>
      <c r="C164" s="15"/>
      <c r="D164" s="16"/>
    </row>
    <row r="165" spans="1:4" ht="18.75">
      <c r="A165" s="14"/>
      <c r="B165" s="14"/>
      <c r="C165" s="15"/>
      <c r="D165" s="16"/>
    </row>
    <row r="166" spans="1:4" ht="18.75">
      <c r="A166" s="14"/>
      <c r="B166" s="14"/>
      <c r="C166" s="15"/>
      <c r="D166" s="16"/>
    </row>
    <row r="167" spans="1:4" ht="18.75">
      <c r="A167" s="14"/>
      <c r="B167" s="14"/>
      <c r="C167" s="15"/>
      <c r="D167" s="16"/>
    </row>
    <row r="168" spans="1:4" ht="18.75">
      <c r="A168" s="14"/>
      <c r="B168" s="14"/>
      <c r="C168" s="15"/>
      <c r="D168" s="16"/>
    </row>
    <row r="169" spans="1:4" ht="18.75">
      <c r="A169" s="14"/>
      <c r="B169" s="14"/>
      <c r="C169" s="15"/>
      <c r="D169" s="16"/>
    </row>
    <row r="170" spans="1:4" ht="18.75">
      <c r="A170" s="14"/>
      <c r="B170" s="14"/>
      <c r="C170" s="15"/>
      <c r="D170" s="16"/>
    </row>
    <row r="171" spans="1:4" ht="18.75">
      <c r="A171" s="14"/>
      <c r="B171" s="14"/>
      <c r="C171" s="15"/>
      <c r="D171" s="16"/>
    </row>
    <row r="172" spans="1:4" ht="18.75">
      <c r="A172" s="14"/>
      <c r="B172" s="14"/>
      <c r="C172" s="15"/>
      <c r="D172" s="16"/>
    </row>
    <row r="173" spans="1:4" ht="18.75">
      <c r="A173" s="14"/>
      <c r="B173" s="14"/>
      <c r="C173" s="15"/>
      <c r="D173" s="16"/>
    </row>
    <row r="174" spans="1:4" ht="18.75">
      <c r="A174" s="14"/>
      <c r="B174" s="14"/>
      <c r="C174" s="15"/>
      <c r="D174" s="16"/>
    </row>
    <row r="175" spans="1:4" ht="18.75">
      <c r="A175" s="14"/>
      <c r="B175" s="14"/>
      <c r="C175" s="15"/>
      <c r="D175" s="16"/>
    </row>
    <row r="176" spans="1:4" ht="18.75">
      <c r="A176" s="14"/>
      <c r="B176" s="14"/>
      <c r="C176" s="15"/>
      <c r="D176" s="16"/>
    </row>
    <row r="177" spans="1:4" ht="18.75">
      <c r="A177" s="14"/>
      <c r="B177" s="14"/>
      <c r="C177" s="15"/>
      <c r="D177" s="16"/>
    </row>
    <row r="178" spans="1:4" ht="18.75">
      <c r="A178" s="14"/>
      <c r="B178" s="14"/>
      <c r="C178" s="15"/>
      <c r="D178" s="16"/>
    </row>
    <row r="179" spans="1:4" ht="18.75">
      <c r="A179" s="14"/>
      <c r="B179" s="14"/>
      <c r="C179" s="15"/>
      <c r="D179" s="16"/>
    </row>
    <row r="180" spans="1:4" ht="18.75">
      <c r="A180" s="14"/>
      <c r="B180" s="14"/>
      <c r="C180" s="15"/>
      <c r="D180" s="16"/>
    </row>
    <row r="181" spans="1:4" ht="18.75">
      <c r="A181" s="14"/>
      <c r="B181" s="14"/>
      <c r="C181" s="15"/>
      <c r="D181" s="16"/>
    </row>
    <row r="182" spans="1:4" ht="18.75">
      <c r="A182" s="14"/>
      <c r="B182" s="14"/>
      <c r="C182" s="15"/>
      <c r="D182" s="16"/>
    </row>
    <row r="183" spans="1:4" ht="18.75">
      <c r="A183" s="14"/>
      <c r="B183" s="14"/>
      <c r="C183" s="15"/>
      <c r="D183" s="16"/>
    </row>
    <row r="184" spans="1:4" ht="18.75">
      <c r="A184" s="14"/>
      <c r="B184" s="14"/>
      <c r="C184" s="15"/>
      <c r="D184" s="16"/>
    </row>
    <row r="185" spans="1:4" ht="18.75">
      <c r="A185" s="14"/>
      <c r="B185" s="14"/>
      <c r="C185" s="15"/>
      <c r="D185" s="16"/>
    </row>
    <row r="186" spans="1:4" ht="18.75">
      <c r="A186" s="14"/>
      <c r="B186" s="14"/>
      <c r="C186" s="15"/>
      <c r="D186" s="16"/>
    </row>
    <row r="187" spans="1:4" ht="18.75">
      <c r="A187" s="14"/>
      <c r="B187" s="14"/>
      <c r="C187" s="15"/>
      <c r="D187" s="16"/>
    </row>
    <row r="188" spans="1:4" ht="18.75">
      <c r="A188" s="14"/>
      <c r="B188" s="14"/>
      <c r="C188" s="15"/>
      <c r="D188" s="16"/>
    </row>
    <row r="189" spans="1:4" ht="18.75">
      <c r="A189" s="14"/>
      <c r="B189" s="14"/>
      <c r="C189" s="15"/>
      <c r="D189" s="16"/>
    </row>
    <row r="190" spans="1:4" ht="18.75">
      <c r="A190" s="14"/>
      <c r="B190" s="14"/>
      <c r="C190" s="15"/>
      <c r="D190" s="16"/>
    </row>
    <row r="191" spans="1:4" ht="18.75">
      <c r="A191" s="14"/>
      <c r="B191" s="14"/>
      <c r="C191" s="15"/>
      <c r="D191" s="16"/>
    </row>
    <row r="192" spans="1:4" ht="18.75">
      <c r="A192" s="14"/>
      <c r="B192" s="14"/>
      <c r="C192" s="15"/>
      <c r="D192" s="16"/>
    </row>
    <row r="193" spans="1:4" ht="18.75">
      <c r="A193" s="14"/>
      <c r="B193" s="14"/>
      <c r="C193" s="15"/>
      <c r="D193" s="16"/>
    </row>
    <row r="194" spans="1:4" ht="18.75">
      <c r="A194" s="14"/>
      <c r="B194" s="14"/>
      <c r="C194" s="15"/>
      <c r="D194" s="16"/>
    </row>
    <row r="195" spans="1:4" ht="18.75">
      <c r="A195" s="14"/>
      <c r="B195" s="14"/>
      <c r="C195" s="15"/>
      <c r="D195" s="16"/>
    </row>
    <row r="196" spans="1:4" ht="18.75">
      <c r="A196" s="14"/>
      <c r="B196" s="14"/>
      <c r="C196" s="15"/>
      <c r="D196" s="16"/>
    </row>
    <row r="197" spans="1:4" ht="18.75">
      <c r="A197" s="14"/>
      <c r="B197" s="14"/>
      <c r="C197" s="15"/>
      <c r="D197" s="16"/>
    </row>
    <row r="198" spans="1:4" ht="18.75">
      <c r="A198" s="14"/>
      <c r="B198" s="14"/>
      <c r="C198" s="15"/>
      <c r="D198" s="16"/>
    </row>
    <row r="199" spans="1:4" ht="18.75">
      <c r="A199" s="14"/>
      <c r="B199" s="14"/>
      <c r="C199" s="15"/>
      <c r="D199" s="16"/>
    </row>
    <row r="200" spans="1:4" ht="18.75">
      <c r="A200" s="14"/>
      <c r="B200" s="14"/>
      <c r="C200" s="15"/>
      <c r="D200" s="16"/>
    </row>
    <row r="201" spans="1:4" ht="18.75">
      <c r="A201" s="14"/>
      <c r="B201" s="14"/>
      <c r="C201" s="15"/>
      <c r="D201" s="16"/>
    </row>
  </sheetData>
  <sheetProtection formatRows="0" autoFilter="0"/>
  <mergeCells count="64">
    <mergeCell ref="B68:C68"/>
    <mergeCell ref="B56:C56"/>
    <mergeCell ref="B58:C58"/>
    <mergeCell ref="B59:C59"/>
    <mergeCell ref="B70:C70"/>
    <mergeCell ref="B61:C61"/>
    <mergeCell ref="B62:C62"/>
    <mergeCell ref="B63:C63"/>
    <mergeCell ref="B67:C67"/>
    <mergeCell ref="B55:C55"/>
    <mergeCell ref="B52:C52"/>
    <mergeCell ref="B53:C53"/>
    <mergeCell ref="B47:C47"/>
    <mergeCell ref="B66:C66"/>
    <mergeCell ref="B65:C65"/>
    <mergeCell ref="B60:C60"/>
    <mergeCell ref="B57:C57"/>
    <mergeCell ref="B51:C51"/>
    <mergeCell ref="B43:C43"/>
    <mergeCell ref="B44:C44"/>
    <mergeCell ref="B49:C49"/>
    <mergeCell ref="B50:C50"/>
    <mergeCell ref="B46:C46"/>
    <mergeCell ref="B69:C69"/>
    <mergeCell ref="B64:C64"/>
    <mergeCell ref="B45:C45"/>
    <mergeCell ref="B48:C48"/>
    <mergeCell ref="B54:C54"/>
    <mergeCell ref="B28:C28"/>
    <mergeCell ref="B31:C31"/>
    <mergeCell ref="B32:C32"/>
    <mergeCell ref="B39:C39"/>
    <mergeCell ref="B40:C40"/>
    <mergeCell ref="B41:C41"/>
    <mergeCell ref="B33:C33"/>
    <mergeCell ref="B42:C42"/>
    <mergeCell ref="D1:F1"/>
    <mergeCell ref="C2:F7"/>
    <mergeCell ref="B21:C21"/>
    <mergeCell ref="B15:C15"/>
    <mergeCell ref="B16:C16"/>
    <mergeCell ref="B38:C38"/>
    <mergeCell ref="B37:C37"/>
    <mergeCell ref="B18:C18"/>
    <mergeCell ref="B35:C35"/>
    <mergeCell ref="D12:F12"/>
    <mergeCell ref="A9:F11"/>
    <mergeCell ref="B13:C13"/>
    <mergeCell ref="B19:C19"/>
    <mergeCell ref="B24:C24"/>
    <mergeCell ref="B17:C17"/>
    <mergeCell ref="B20:C20"/>
    <mergeCell ref="B23:C23"/>
    <mergeCell ref="B22:C22"/>
    <mergeCell ref="B71:C71"/>
    <mergeCell ref="B72:C72"/>
    <mergeCell ref="B14:C14"/>
    <mergeCell ref="B25:C25"/>
    <mergeCell ref="B26:C26"/>
    <mergeCell ref="B36:C36"/>
    <mergeCell ref="B30:C30"/>
    <mergeCell ref="B29:C29"/>
    <mergeCell ref="B34:C34"/>
    <mergeCell ref="B27:C27"/>
  </mergeCells>
  <printOptions horizontalCentered="1"/>
  <pageMargins left="0.2362204724409449" right="0.2362204724409449" top="0.15748031496062992" bottom="0.1968503937007874" header="0.31496062992125984" footer="0.31496062992125984"/>
  <pageSetup blackAndWhite="1" fitToHeight="0" horizontalDpi="600" verticalDpi="600" orientation="portrait" paperSize="9" scale="55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3"/>
  <sheetViews>
    <sheetView tabSelected="1" view="pageBreakPreview" zoomScaleSheetLayoutView="100" zoomScalePageLayoutView="0" workbookViewId="0" topLeftCell="A4">
      <selection activeCell="H13" sqref="H13"/>
    </sheetView>
  </sheetViews>
  <sheetFormatPr defaultColWidth="9.28125" defaultRowHeight="15"/>
  <cols>
    <col min="1" max="1" width="76.7109375" style="71" customWidth="1"/>
    <col min="2" max="2" width="6.421875" style="72" hidden="1" customWidth="1"/>
    <col min="3" max="3" width="10.7109375" style="77" customWidth="1"/>
    <col min="4" max="4" width="11.00390625" style="78" customWidth="1"/>
    <col min="5" max="5" width="12.7109375" style="79" customWidth="1"/>
    <col min="6" max="6" width="9.7109375" style="80" customWidth="1"/>
    <col min="7" max="7" width="7.28125" style="77" customWidth="1"/>
    <col min="8" max="8" width="16.7109375" style="81" customWidth="1"/>
    <col min="9" max="9" width="16.8515625" style="51" customWidth="1"/>
    <col min="10" max="10" width="16.28125" style="70" customWidth="1"/>
    <col min="11" max="38" width="9.28125" style="70" customWidth="1"/>
    <col min="39" max="16384" width="9.28125" style="64" customWidth="1"/>
  </cols>
  <sheetData>
    <row r="1" spans="1:9" s="43" customFormat="1" ht="21" customHeight="1">
      <c r="A1" s="473"/>
      <c r="B1" s="473"/>
      <c r="C1" s="474"/>
      <c r="D1" s="474"/>
      <c r="E1" s="474"/>
      <c r="F1" s="475" t="s">
        <v>523</v>
      </c>
      <c r="G1" s="475"/>
      <c r="H1" s="475"/>
      <c r="I1" s="475"/>
    </row>
    <row r="2" spans="1:9" s="43" customFormat="1" ht="32.25" customHeight="1">
      <c r="A2" s="476"/>
      <c r="B2" s="476"/>
      <c r="C2" s="477" t="s">
        <v>613</v>
      </c>
      <c r="D2" s="477"/>
      <c r="E2" s="477"/>
      <c r="F2" s="477"/>
      <c r="G2" s="477"/>
      <c r="H2" s="477"/>
      <c r="I2" s="477"/>
    </row>
    <row r="3" spans="1:9" s="43" customFormat="1" ht="24" customHeight="1">
      <c r="A3" s="476"/>
      <c r="B3" s="476"/>
      <c r="C3" s="477"/>
      <c r="D3" s="477"/>
      <c r="E3" s="477"/>
      <c r="F3" s="477"/>
      <c r="G3" s="477"/>
      <c r="H3" s="477"/>
      <c r="I3" s="477"/>
    </row>
    <row r="4" spans="1:9" s="44" customFormat="1" ht="30.75" customHeight="1">
      <c r="A4" s="478"/>
      <c r="B4" s="478"/>
      <c r="C4" s="477"/>
      <c r="D4" s="477"/>
      <c r="E4" s="477"/>
      <c r="F4" s="477"/>
      <c r="G4" s="477"/>
      <c r="H4" s="477"/>
      <c r="I4" s="477"/>
    </row>
    <row r="5" spans="1:9" s="44" customFormat="1" ht="24.75" customHeight="1">
      <c r="A5" s="478"/>
      <c r="B5" s="478"/>
      <c r="C5" s="477"/>
      <c r="D5" s="477"/>
      <c r="E5" s="477"/>
      <c r="F5" s="477"/>
      <c r="G5" s="477"/>
      <c r="H5" s="477"/>
      <c r="I5" s="477"/>
    </row>
    <row r="6" spans="1:8" s="44" customFormat="1" ht="23.25" customHeight="1">
      <c r="A6" s="478"/>
      <c r="B6" s="478"/>
      <c r="C6" s="478"/>
      <c r="D6" s="478"/>
      <c r="E6" s="478"/>
      <c r="F6" s="478"/>
      <c r="G6" s="478"/>
      <c r="H6" s="478"/>
    </row>
    <row r="7" spans="1:8" s="44" customFormat="1" ht="22.5" customHeight="1">
      <c r="A7" s="478"/>
      <c r="B7" s="478"/>
      <c r="C7" s="478"/>
      <c r="D7" s="478"/>
      <c r="E7" s="478"/>
      <c r="F7" s="478"/>
      <c r="G7" s="478"/>
      <c r="H7" s="478"/>
    </row>
    <row r="8" spans="1:10" s="44" customFormat="1" ht="68.25" customHeight="1">
      <c r="A8" s="479" t="s">
        <v>519</v>
      </c>
      <c r="B8" s="479"/>
      <c r="C8" s="479"/>
      <c r="D8" s="479"/>
      <c r="E8" s="479"/>
      <c r="F8" s="479"/>
      <c r="G8" s="479"/>
      <c r="H8" s="479"/>
      <c r="I8" s="479"/>
      <c r="J8" s="479"/>
    </row>
    <row r="9" spans="1:10" s="49" customFormat="1" ht="33" customHeight="1">
      <c r="A9" s="45"/>
      <c r="B9" s="46"/>
      <c r="C9" s="47"/>
      <c r="D9" s="47"/>
      <c r="E9" s="47"/>
      <c r="F9" s="47"/>
      <c r="G9" s="48"/>
      <c r="H9" s="480" t="s">
        <v>373</v>
      </c>
      <c r="I9" s="480"/>
      <c r="J9" s="480"/>
    </row>
    <row r="10" spans="1:38" s="53" customFormat="1" ht="36" customHeight="1">
      <c r="A10" s="50" t="s">
        <v>375</v>
      </c>
      <c r="B10" s="90" t="s">
        <v>323</v>
      </c>
      <c r="C10" s="90" t="s">
        <v>320</v>
      </c>
      <c r="D10" s="91" t="s">
        <v>321</v>
      </c>
      <c r="E10" s="481" t="s">
        <v>374</v>
      </c>
      <c r="F10" s="482"/>
      <c r="G10" s="92" t="s">
        <v>322</v>
      </c>
      <c r="H10" s="93" t="s">
        <v>486</v>
      </c>
      <c r="I10" s="93" t="s">
        <v>487</v>
      </c>
      <c r="J10" s="93" t="s">
        <v>520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56" customFormat="1" ht="21" customHeight="1">
      <c r="A11" s="314" t="s">
        <v>328</v>
      </c>
      <c r="B11" s="94"/>
      <c r="C11" s="95"/>
      <c r="D11" s="96"/>
      <c r="E11" s="97"/>
      <c r="F11" s="98"/>
      <c r="G11" s="99"/>
      <c r="H11" s="100">
        <f>+H12</f>
        <v>7279.920999999999</v>
      </c>
      <c r="I11" s="100">
        <f>+I12</f>
        <v>5081.842</v>
      </c>
      <c r="J11" s="100">
        <f>+J12</f>
        <v>5015.853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s="56" customFormat="1" ht="33" customHeight="1">
      <c r="A12" s="314" t="s">
        <v>44</v>
      </c>
      <c r="B12" s="94" t="s">
        <v>324</v>
      </c>
      <c r="C12" s="95"/>
      <c r="D12" s="96"/>
      <c r="E12" s="97"/>
      <c r="F12" s="98"/>
      <c r="G12" s="99"/>
      <c r="H12" s="100">
        <f>H13+H88+H98+H117+H181+H296+H305+H343+H363</f>
        <v>7279.920999999999</v>
      </c>
      <c r="I12" s="100">
        <f>I13+I88+I98+I117+I181+I296+I305+I343+I363+I372</f>
        <v>5081.842</v>
      </c>
      <c r="J12" s="100">
        <f>J13+J88+J98+J117+J181+J296+J305+J343+J363+J372</f>
        <v>5015.853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s="56" customFormat="1" ht="22.5" customHeight="1">
      <c r="A13" s="314" t="s">
        <v>329</v>
      </c>
      <c r="B13" s="94" t="s">
        <v>324</v>
      </c>
      <c r="C13" s="95" t="s">
        <v>325</v>
      </c>
      <c r="D13" s="96"/>
      <c r="E13" s="97"/>
      <c r="F13" s="98"/>
      <c r="G13" s="99"/>
      <c r="H13" s="100">
        <f>H14+H22+H35+H41+H46+H55</f>
        <v>2347.6510000000003</v>
      </c>
      <c r="I13" s="100">
        <f>I14+I22+I35+I41+I46+I55</f>
        <v>2620</v>
      </c>
      <c r="J13" s="100">
        <f>J14+J22+J35+J41+J46+J55</f>
        <v>2620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s="56" customFormat="1" ht="36" customHeight="1">
      <c r="A14" s="313" t="s">
        <v>330</v>
      </c>
      <c r="B14" s="94" t="s">
        <v>324</v>
      </c>
      <c r="C14" s="95" t="s">
        <v>325</v>
      </c>
      <c r="D14" s="96" t="s">
        <v>326</v>
      </c>
      <c r="E14" s="467" t="s">
        <v>216</v>
      </c>
      <c r="F14" s="468"/>
      <c r="G14" s="99" t="s">
        <v>592</v>
      </c>
      <c r="H14" s="101">
        <f aca="true" t="shared" si="0" ref="H14:J17">+H15</f>
        <v>606.9</v>
      </c>
      <c r="I14" s="101">
        <f t="shared" si="0"/>
        <v>610</v>
      </c>
      <c r="J14" s="101">
        <f t="shared" si="0"/>
        <v>610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s="58" customFormat="1" ht="36" customHeight="1">
      <c r="A15" s="319" t="s">
        <v>607</v>
      </c>
      <c r="B15" s="102" t="s">
        <v>324</v>
      </c>
      <c r="C15" s="103" t="s">
        <v>325</v>
      </c>
      <c r="D15" s="104" t="s">
        <v>326</v>
      </c>
      <c r="E15" s="469" t="s">
        <v>58</v>
      </c>
      <c r="F15" s="470"/>
      <c r="G15" s="107" t="s">
        <v>592</v>
      </c>
      <c r="H15" s="108">
        <f t="shared" si="0"/>
        <v>606.9</v>
      </c>
      <c r="I15" s="108">
        <f t="shared" si="0"/>
        <v>610</v>
      </c>
      <c r="J15" s="108">
        <f t="shared" si="0"/>
        <v>610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s="58" customFormat="1" ht="17.25" customHeight="1">
      <c r="A16" s="266" t="s">
        <v>1</v>
      </c>
      <c r="B16" s="102" t="s">
        <v>324</v>
      </c>
      <c r="C16" s="103" t="s">
        <v>325</v>
      </c>
      <c r="D16" s="104" t="s">
        <v>326</v>
      </c>
      <c r="E16" s="469" t="s">
        <v>59</v>
      </c>
      <c r="F16" s="470"/>
      <c r="G16" s="107" t="s">
        <v>592</v>
      </c>
      <c r="H16" s="108">
        <f t="shared" si="0"/>
        <v>606.9</v>
      </c>
      <c r="I16" s="108">
        <f t="shared" si="0"/>
        <v>610</v>
      </c>
      <c r="J16" s="108">
        <f t="shared" si="0"/>
        <v>610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s="58" customFormat="1" ht="33" customHeight="1">
      <c r="A17" s="266" t="s">
        <v>379</v>
      </c>
      <c r="B17" s="102" t="s">
        <v>324</v>
      </c>
      <c r="C17" s="103" t="s">
        <v>325</v>
      </c>
      <c r="D17" s="104" t="s">
        <v>326</v>
      </c>
      <c r="E17" s="469" t="s">
        <v>60</v>
      </c>
      <c r="F17" s="470"/>
      <c r="G17" s="107" t="s">
        <v>592</v>
      </c>
      <c r="H17" s="108">
        <f t="shared" si="0"/>
        <v>606.9</v>
      </c>
      <c r="I17" s="108">
        <f t="shared" si="0"/>
        <v>610</v>
      </c>
      <c r="J17" s="108">
        <f t="shared" si="0"/>
        <v>610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s="58" customFormat="1" ht="63" customHeight="1">
      <c r="A18" s="126" t="s">
        <v>332</v>
      </c>
      <c r="B18" s="94" t="s">
        <v>324</v>
      </c>
      <c r="C18" s="94" t="s">
        <v>325</v>
      </c>
      <c r="D18" s="105" t="s">
        <v>326</v>
      </c>
      <c r="E18" s="469" t="s">
        <v>60</v>
      </c>
      <c r="F18" s="470"/>
      <c r="G18" s="107" t="s">
        <v>327</v>
      </c>
      <c r="H18" s="108">
        <f>H19</f>
        <v>606.9</v>
      </c>
      <c r="I18" s="108">
        <f>I19</f>
        <v>610</v>
      </c>
      <c r="J18" s="108">
        <f>J19</f>
        <v>610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s="58" customFormat="1" ht="30.75" customHeight="1">
      <c r="A19" s="126" t="s">
        <v>577</v>
      </c>
      <c r="B19" s="94"/>
      <c r="C19" s="94" t="s">
        <v>325</v>
      </c>
      <c r="D19" s="105" t="s">
        <v>326</v>
      </c>
      <c r="E19" s="469" t="s">
        <v>60</v>
      </c>
      <c r="F19" s="470"/>
      <c r="G19" s="107" t="s">
        <v>575</v>
      </c>
      <c r="H19" s="108">
        <f>H21+H20</f>
        <v>606.9</v>
      </c>
      <c r="I19" s="108">
        <f>I21+I20</f>
        <v>610</v>
      </c>
      <c r="J19" s="108">
        <f>J21+J20</f>
        <v>610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s="58" customFormat="1" ht="27" customHeight="1">
      <c r="A20" s="126" t="s">
        <v>576</v>
      </c>
      <c r="B20" s="94"/>
      <c r="C20" s="94" t="s">
        <v>325</v>
      </c>
      <c r="D20" s="105" t="s">
        <v>326</v>
      </c>
      <c r="E20" s="469" t="s">
        <v>60</v>
      </c>
      <c r="F20" s="470"/>
      <c r="G20" s="107" t="s">
        <v>574</v>
      </c>
      <c r="H20" s="108">
        <v>388</v>
      </c>
      <c r="I20" s="108">
        <v>450</v>
      </c>
      <c r="J20" s="108">
        <v>450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s="58" customFormat="1" ht="47.25" customHeight="1">
      <c r="A21" s="126" t="s">
        <v>572</v>
      </c>
      <c r="B21" s="94"/>
      <c r="C21" s="94" t="s">
        <v>325</v>
      </c>
      <c r="D21" s="105" t="s">
        <v>326</v>
      </c>
      <c r="E21" s="469" t="s">
        <v>60</v>
      </c>
      <c r="F21" s="470"/>
      <c r="G21" s="107" t="s">
        <v>573</v>
      </c>
      <c r="H21" s="108">
        <v>218.9</v>
      </c>
      <c r="I21" s="108">
        <v>160</v>
      </c>
      <c r="J21" s="108">
        <v>160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s="58" customFormat="1" ht="57" customHeight="1">
      <c r="A22" s="313" t="s">
        <v>342</v>
      </c>
      <c r="B22" s="94" t="s">
        <v>324</v>
      </c>
      <c r="C22" s="95" t="s">
        <v>325</v>
      </c>
      <c r="D22" s="95" t="s">
        <v>331</v>
      </c>
      <c r="E22" s="96"/>
      <c r="F22" s="99"/>
      <c r="G22" s="95"/>
      <c r="H22" s="100">
        <f aca="true" t="shared" si="1" ref="H22:J24">+H23</f>
        <v>1411</v>
      </c>
      <c r="I22" s="100">
        <f t="shared" si="1"/>
        <v>1745</v>
      </c>
      <c r="J22" s="100">
        <f t="shared" si="1"/>
        <v>1745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s="58" customFormat="1" ht="27.75" customHeight="1">
      <c r="A23" s="319" t="s">
        <v>608</v>
      </c>
      <c r="B23" s="102" t="s">
        <v>324</v>
      </c>
      <c r="C23" s="103" t="s">
        <v>325</v>
      </c>
      <c r="D23" s="104" t="s">
        <v>331</v>
      </c>
      <c r="E23" s="469" t="s">
        <v>61</v>
      </c>
      <c r="F23" s="470"/>
      <c r="G23" s="107" t="s">
        <v>592</v>
      </c>
      <c r="H23" s="108">
        <f t="shared" si="1"/>
        <v>1411</v>
      </c>
      <c r="I23" s="108">
        <f t="shared" si="1"/>
        <v>1745</v>
      </c>
      <c r="J23" s="108">
        <f t="shared" si="1"/>
        <v>1745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s="58" customFormat="1" ht="32.25" customHeight="1">
      <c r="A24" s="266" t="s">
        <v>609</v>
      </c>
      <c r="B24" s="102" t="s">
        <v>324</v>
      </c>
      <c r="C24" s="103" t="s">
        <v>325</v>
      </c>
      <c r="D24" s="104" t="s">
        <v>331</v>
      </c>
      <c r="E24" s="469" t="s">
        <v>62</v>
      </c>
      <c r="F24" s="470"/>
      <c r="G24" s="107" t="s">
        <v>592</v>
      </c>
      <c r="H24" s="108">
        <f t="shared" si="1"/>
        <v>1411</v>
      </c>
      <c r="I24" s="108">
        <f t="shared" si="1"/>
        <v>1745</v>
      </c>
      <c r="J24" s="108">
        <f t="shared" si="1"/>
        <v>1745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10" s="57" customFormat="1" ht="33.75" customHeight="1">
      <c r="A25" s="266" t="s">
        <v>379</v>
      </c>
      <c r="B25" s="102" t="s">
        <v>324</v>
      </c>
      <c r="C25" s="103" t="s">
        <v>325</v>
      </c>
      <c r="D25" s="104" t="s">
        <v>331</v>
      </c>
      <c r="E25" s="469" t="s">
        <v>63</v>
      </c>
      <c r="F25" s="470"/>
      <c r="G25" s="107" t="s">
        <v>592</v>
      </c>
      <c r="H25" s="108">
        <f>H26+H30+H34</f>
        <v>1411</v>
      </c>
      <c r="I25" s="108">
        <f>I26+I30+I34</f>
        <v>1745</v>
      </c>
      <c r="J25" s="108">
        <f>J26+J30+J34</f>
        <v>1745</v>
      </c>
    </row>
    <row r="26" spans="1:10" s="57" customFormat="1" ht="65.25" customHeight="1">
      <c r="A26" s="126" t="s">
        <v>332</v>
      </c>
      <c r="B26" s="94" t="s">
        <v>324</v>
      </c>
      <c r="C26" s="94" t="s">
        <v>325</v>
      </c>
      <c r="D26" s="105" t="s">
        <v>331</v>
      </c>
      <c r="E26" s="469" t="s">
        <v>63</v>
      </c>
      <c r="F26" s="470"/>
      <c r="G26" s="107" t="s">
        <v>327</v>
      </c>
      <c r="H26" s="108">
        <f>H27</f>
        <v>1205</v>
      </c>
      <c r="I26" s="108">
        <f>I27</f>
        <v>1500</v>
      </c>
      <c r="J26" s="108">
        <f>J27</f>
        <v>1500</v>
      </c>
    </row>
    <row r="27" spans="1:10" s="57" customFormat="1" ht="35.25" customHeight="1">
      <c r="A27" s="126" t="s">
        <v>577</v>
      </c>
      <c r="B27" s="94"/>
      <c r="C27" s="94" t="s">
        <v>325</v>
      </c>
      <c r="D27" s="105" t="s">
        <v>331</v>
      </c>
      <c r="E27" s="469" t="s">
        <v>63</v>
      </c>
      <c r="F27" s="470"/>
      <c r="G27" s="107" t="s">
        <v>575</v>
      </c>
      <c r="H27" s="108">
        <f>H28+H29</f>
        <v>1205</v>
      </c>
      <c r="I27" s="108">
        <f>I28+I29</f>
        <v>1500</v>
      </c>
      <c r="J27" s="108">
        <f>J28+J29</f>
        <v>1500</v>
      </c>
    </row>
    <row r="28" spans="1:10" s="57" customFormat="1" ht="25.5" customHeight="1">
      <c r="A28" s="126" t="s">
        <v>576</v>
      </c>
      <c r="B28" s="94"/>
      <c r="C28" s="94" t="s">
        <v>325</v>
      </c>
      <c r="D28" s="105" t="s">
        <v>331</v>
      </c>
      <c r="E28" s="469" t="s">
        <v>63</v>
      </c>
      <c r="F28" s="470"/>
      <c r="G28" s="107" t="s">
        <v>574</v>
      </c>
      <c r="H28" s="215">
        <v>950</v>
      </c>
      <c r="I28" s="215">
        <v>1200</v>
      </c>
      <c r="J28" s="215">
        <v>1200</v>
      </c>
    </row>
    <row r="29" spans="1:10" s="57" customFormat="1" ht="50.25" customHeight="1">
      <c r="A29" s="126" t="s">
        <v>572</v>
      </c>
      <c r="B29" s="94"/>
      <c r="C29" s="94" t="s">
        <v>325</v>
      </c>
      <c r="D29" s="105" t="s">
        <v>331</v>
      </c>
      <c r="E29" s="469" t="s">
        <v>63</v>
      </c>
      <c r="F29" s="470"/>
      <c r="G29" s="107" t="s">
        <v>573</v>
      </c>
      <c r="H29" s="215">
        <v>255</v>
      </c>
      <c r="I29" s="215">
        <v>300</v>
      </c>
      <c r="J29" s="215">
        <v>300</v>
      </c>
    </row>
    <row r="30" spans="1:10" s="57" customFormat="1" ht="35.25" customHeight="1">
      <c r="A30" s="235" t="s">
        <v>64</v>
      </c>
      <c r="B30" s="94" t="s">
        <v>324</v>
      </c>
      <c r="C30" s="94" t="s">
        <v>325</v>
      </c>
      <c r="D30" s="105" t="s">
        <v>331</v>
      </c>
      <c r="E30" s="469" t="s">
        <v>63</v>
      </c>
      <c r="F30" s="470"/>
      <c r="G30" s="107" t="s">
        <v>334</v>
      </c>
      <c r="H30" s="215">
        <f>H31</f>
        <v>187.6</v>
      </c>
      <c r="I30" s="108">
        <f>I31</f>
        <v>200</v>
      </c>
      <c r="J30" s="108">
        <f>J31</f>
        <v>200</v>
      </c>
    </row>
    <row r="31" spans="1:10" s="57" customFormat="1" ht="35.25" customHeight="1">
      <c r="A31" s="274" t="s">
        <v>578</v>
      </c>
      <c r="B31" s="94"/>
      <c r="C31" s="94" t="s">
        <v>325</v>
      </c>
      <c r="D31" s="105" t="s">
        <v>331</v>
      </c>
      <c r="E31" s="469" t="s">
        <v>63</v>
      </c>
      <c r="F31" s="470"/>
      <c r="G31" s="107" t="s">
        <v>581</v>
      </c>
      <c r="H31" s="215">
        <f>H32+H33</f>
        <v>187.6</v>
      </c>
      <c r="I31" s="108">
        <f>I32+I33</f>
        <v>200</v>
      </c>
      <c r="J31" s="108">
        <f>J32+J33</f>
        <v>200</v>
      </c>
    </row>
    <row r="32" spans="1:10" s="57" customFormat="1" ht="26.25" customHeight="1">
      <c r="A32" s="274" t="s">
        <v>579</v>
      </c>
      <c r="B32" s="94"/>
      <c r="C32" s="94" t="s">
        <v>325</v>
      </c>
      <c r="D32" s="105" t="s">
        <v>331</v>
      </c>
      <c r="E32" s="469" t="s">
        <v>63</v>
      </c>
      <c r="F32" s="470"/>
      <c r="G32" s="107" t="s">
        <v>582</v>
      </c>
      <c r="H32" s="215">
        <v>107.6</v>
      </c>
      <c r="I32" s="215">
        <v>120</v>
      </c>
      <c r="J32" s="215">
        <v>120</v>
      </c>
    </row>
    <row r="33" spans="1:10" s="57" customFormat="1" ht="27" customHeight="1">
      <c r="A33" s="274" t="s">
        <v>580</v>
      </c>
      <c r="B33" s="94"/>
      <c r="C33" s="94" t="s">
        <v>325</v>
      </c>
      <c r="D33" s="105" t="s">
        <v>331</v>
      </c>
      <c r="E33" s="469" t="s">
        <v>63</v>
      </c>
      <c r="F33" s="470"/>
      <c r="G33" s="107" t="s">
        <v>583</v>
      </c>
      <c r="H33" s="215">
        <v>80</v>
      </c>
      <c r="I33" s="215">
        <v>80</v>
      </c>
      <c r="J33" s="215">
        <v>80</v>
      </c>
    </row>
    <row r="34" spans="1:10" s="57" customFormat="1" ht="19.5" customHeight="1">
      <c r="A34" s="144" t="s">
        <v>335</v>
      </c>
      <c r="B34" s="94" t="s">
        <v>324</v>
      </c>
      <c r="C34" s="94" t="s">
        <v>325</v>
      </c>
      <c r="D34" s="105" t="s">
        <v>331</v>
      </c>
      <c r="E34" s="469" t="s">
        <v>63</v>
      </c>
      <c r="F34" s="470"/>
      <c r="G34" s="107" t="s">
        <v>336</v>
      </c>
      <c r="H34" s="108">
        <f>H51</f>
        <v>18.4</v>
      </c>
      <c r="I34" s="108">
        <f>I51</f>
        <v>45</v>
      </c>
      <c r="J34" s="108">
        <f>J51</f>
        <v>45</v>
      </c>
    </row>
    <row r="35" spans="1:10" s="57" customFormat="1" ht="3" customHeight="1" hidden="1">
      <c r="A35" s="126" t="s">
        <v>343</v>
      </c>
      <c r="B35" s="94" t="s">
        <v>324</v>
      </c>
      <c r="C35" s="94" t="s">
        <v>325</v>
      </c>
      <c r="D35" s="105" t="s">
        <v>337</v>
      </c>
      <c r="E35" s="105"/>
      <c r="F35" s="106"/>
      <c r="G35" s="106"/>
      <c r="H35" s="109">
        <f>+H36</f>
        <v>0</v>
      </c>
      <c r="I35" s="109">
        <f>+I36</f>
        <v>0</v>
      </c>
      <c r="J35" s="109">
        <f>+J36</f>
        <v>0</v>
      </c>
    </row>
    <row r="36" spans="1:38" s="58" customFormat="1" ht="30" hidden="1">
      <c r="A36" s="266" t="s">
        <v>4</v>
      </c>
      <c r="B36" s="102" t="s">
        <v>324</v>
      </c>
      <c r="C36" s="103" t="s">
        <v>325</v>
      </c>
      <c r="D36" s="104" t="s">
        <v>337</v>
      </c>
      <c r="E36" s="110" t="s">
        <v>65</v>
      </c>
      <c r="F36" s="111" t="s">
        <v>66</v>
      </c>
      <c r="G36" s="107"/>
      <c r="H36" s="108">
        <f>H37</f>
        <v>0</v>
      </c>
      <c r="I36" s="108">
        <f>I37</f>
        <v>0</v>
      </c>
      <c r="J36" s="108">
        <f>J37</f>
        <v>0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38" s="58" customFormat="1" ht="15" hidden="1">
      <c r="A37" s="266" t="s">
        <v>6</v>
      </c>
      <c r="B37" s="102" t="s">
        <v>324</v>
      </c>
      <c r="C37" s="103" t="s">
        <v>325</v>
      </c>
      <c r="D37" s="104" t="s">
        <v>337</v>
      </c>
      <c r="E37" s="110" t="s">
        <v>67</v>
      </c>
      <c r="F37" s="111" t="s">
        <v>66</v>
      </c>
      <c r="G37" s="107"/>
      <c r="H37" s="108">
        <f>+H38</f>
        <v>0</v>
      </c>
      <c r="I37" s="108">
        <f>+I38</f>
        <v>0</v>
      </c>
      <c r="J37" s="108">
        <f>+J38</f>
        <v>0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1:10" s="57" customFormat="1" ht="45" hidden="1">
      <c r="A38" s="267" t="s">
        <v>8</v>
      </c>
      <c r="B38" s="102" t="s">
        <v>324</v>
      </c>
      <c r="C38" s="103" t="s">
        <v>325</v>
      </c>
      <c r="D38" s="104" t="s">
        <v>337</v>
      </c>
      <c r="E38" s="110" t="s">
        <v>5</v>
      </c>
      <c r="F38" s="111" t="s">
        <v>7</v>
      </c>
      <c r="G38" s="107"/>
      <c r="H38" s="108">
        <f>SUM(H39:H40)</f>
        <v>0</v>
      </c>
      <c r="I38" s="108">
        <f>SUM(I39:I40)</f>
        <v>0</v>
      </c>
      <c r="J38" s="108">
        <f>SUM(J39:J40)</f>
        <v>0</v>
      </c>
    </row>
    <row r="39" spans="1:13" s="57" customFormat="1" ht="15" hidden="1">
      <c r="A39" s="126" t="s">
        <v>338</v>
      </c>
      <c r="B39" s="94" t="s">
        <v>324</v>
      </c>
      <c r="C39" s="94" t="s">
        <v>325</v>
      </c>
      <c r="D39" s="105" t="s">
        <v>337</v>
      </c>
      <c r="E39" s="110" t="s">
        <v>5</v>
      </c>
      <c r="F39" s="111" t="s">
        <v>7</v>
      </c>
      <c r="G39" s="107" t="s">
        <v>339</v>
      </c>
      <c r="H39" s="108"/>
      <c r="I39" s="108"/>
      <c r="J39" s="108"/>
      <c r="K39" s="59"/>
      <c r="L39" s="59"/>
      <c r="M39" s="59"/>
    </row>
    <row r="40" spans="1:10" s="57" customFormat="1" ht="15" hidden="1">
      <c r="A40" s="144"/>
      <c r="B40" s="94"/>
      <c r="C40" s="94"/>
      <c r="D40" s="105"/>
      <c r="E40" s="110"/>
      <c r="F40" s="111"/>
      <c r="G40" s="107" t="s">
        <v>68</v>
      </c>
      <c r="H40" s="108"/>
      <c r="I40" s="108"/>
      <c r="J40" s="108"/>
    </row>
    <row r="41" spans="1:10" s="55" customFormat="1" ht="15" hidden="1">
      <c r="A41" s="265" t="s">
        <v>340</v>
      </c>
      <c r="B41" s="94" t="s">
        <v>324</v>
      </c>
      <c r="C41" s="99" t="s">
        <v>325</v>
      </c>
      <c r="D41" s="95" t="s">
        <v>341</v>
      </c>
      <c r="E41" s="97"/>
      <c r="F41" s="98"/>
      <c r="G41" s="95"/>
      <c r="H41" s="101">
        <f aca="true" t="shared" si="2" ref="H41:J42">H42</f>
        <v>0</v>
      </c>
      <c r="I41" s="101">
        <f t="shared" si="2"/>
        <v>0</v>
      </c>
      <c r="J41" s="101">
        <f t="shared" si="2"/>
        <v>0</v>
      </c>
    </row>
    <row r="42" spans="1:10" s="55" customFormat="1" ht="15" hidden="1">
      <c r="A42" s="268" t="s">
        <v>12</v>
      </c>
      <c r="B42" s="102" t="s">
        <v>324</v>
      </c>
      <c r="C42" s="112" t="s">
        <v>325</v>
      </c>
      <c r="D42" s="113" t="s">
        <v>341</v>
      </c>
      <c r="E42" s="483" t="s">
        <v>69</v>
      </c>
      <c r="F42" s="468"/>
      <c r="G42" s="114"/>
      <c r="H42" s="101">
        <f t="shared" si="2"/>
        <v>0</v>
      </c>
      <c r="I42" s="101">
        <f t="shared" si="2"/>
        <v>0</v>
      </c>
      <c r="J42" s="101">
        <f t="shared" si="2"/>
        <v>0</v>
      </c>
    </row>
    <row r="43" spans="1:38" s="58" customFormat="1" ht="15" hidden="1">
      <c r="A43" s="266" t="s">
        <v>16</v>
      </c>
      <c r="B43" s="102" t="s">
        <v>324</v>
      </c>
      <c r="C43" s="103" t="s">
        <v>325</v>
      </c>
      <c r="D43" s="104" t="s">
        <v>341</v>
      </c>
      <c r="E43" s="469" t="s">
        <v>70</v>
      </c>
      <c r="F43" s="470"/>
      <c r="G43" s="107"/>
      <c r="H43" s="108">
        <f aca="true" t="shared" si="3" ref="H43:J44">+H44</f>
        <v>0</v>
      </c>
      <c r="I43" s="108">
        <f t="shared" si="3"/>
        <v>0</v>
      </c>
      <c r="J43" s="108">
        <f t="shared" si="3"/>
        <v>0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1:38" s="58" customFormat="1" ht="15" hidden="1">
      <c r="A44" s="266" t="s">
        <v>17</v>
      </c>
      <c r="B44" s="102" t="s">
        <v>324</v>
      </c>
      <c r="C44" s="103" t="s">
        <v>325</v>
      </c>
      <c r="D44" s="104" t="s">
        <v>341</v>
      </c>
      <c r="E44" s="469" t="s">
        <v>71</v>
      </c>
      <c r="F44" s="470"/>
      <c r="G44" s="107"/>
      <c r="H44" s="108">
        <f t="shared" si="3"/>
        <v>0</v>
      </c>
      <c r="I44" s="108">
        <f t="shared" si="3"/>
        <v>0</v>
      </c>
      <c r="J44" s="108">
        <f t="shared" si="3"/>
        <v>0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10" s="55" customFormat="1" ht="30" hidden="1">
      <c r="A45" s="235" t="s">
        <v>64</v>
      </c>
      <c r="B45" s="94" t="s">
        <v>324</v>
      </c>
      <c r="C45" s="94" t="s">
        <v>325</v>
      </c>
      <c r="D45" s="94" t="s">
        <v>341</v>
      </c>
      <c r="E45" s="469" t="s">
        <v>71</v>
      </c>
      <c r="F45" s="470"/>
      <c r="G45" s="94" t="s">
        <v>334</v>
      </c>
      <c r="H45" s="115">
        <v>0</v>
      </c>
      <c r="I45" s="115">
        <v>0</v>
      </c>
      <c r="J45" s="115">
        <v>0</v>
      </c>
    </row>
    <row r="46" spans="1:10" s="60" customFormat="1" ht="15" hidden="1">
      <c r="A46" s="126" t="s">
        <v>20</v>
      </c>
      <c r="B46" s="94" t="s">
        <v>324</v>
      </c>
      <c r="C46" s="94" t="s">
        <v>325</v>
      </c>
      <c r="D46" s="39">
        <v>11</v>
      </c>
      <c r="E46" s="97"/>
      <c r="F46" s="98"/>
      <c r="G46" s="94"/>
      <c r="H46" s="101">
        <f aca="true" t="shared" si="4" ref="H46:J49">H47</f>
        <v>0</v>
      </c>
      <c r="I46" s="101">
        <f t="shared" si="4"/>
        <v>0</v>
      </c>
      <c r="J46" s="101">
        <f t="shared" si="4"/>
        <v>0</v>
      </c>
    </row>
    <row r="47" spans="1:10" s="60" customFormat="1" ht="15" hidden="1">
      <c r="A47" s="126" t="s">
        <v>344</v>
      </c>
      <c r="B47" s="102" t="s">
        <v>324</v>
      </c>
      <c r="C47" s="94" t="s">
        <v>325</v>
      </c>
      <c r="D47" s="88">
        <v>11</v>
      </c>
      <c r="E47" s="116" t="s">
        <v>18</v>
      </c>
      <c r="F47" s="98" t="s">
        <v>376</v>
      </c>
      <c r="G47" s="106"/>
      <c r="H47" s="101">
        <f t="shared" si="4"/>
        <v>0</v>
      </c>
      <c r="I47" s="101">
        <f t="shared" si="4"/>
        <v>0</v>
      </c>
      <c r="J47" s="101">
        <f t="shared" si="4"/>
        <v>0</v>
      </c>
    </row>
    <row r="48" spans="1:10" s="60" customFormat="1" ht="15" hidden="1">
      <c r="A48" s="126" t="s">
        <v>345</v>
      </c>
      <c r="B48" s="102" t="s">
        <v>324</v>
      </c>
      <c r="C48" s="94" t="s">
        <v>325</v>
      </c>
      <c r="D48" s="88">
        <v>11</v>
      </c>
      <c r="E48" s="116" t="s">
        <v>19</v>
      </c>
      <c r="F48" s="117" t="s">
        <v>376</v>
      </c>
      <c r="G48" s="106"/>
      <c r="H48" s="101">
        <f t="shared" si="4"/>
        <v>0</v>
      </c>
      <c r="I48" s="101">
        <f t="shared" si="4"/>
        <v>0</v>
      </c>
      <c r="J48" s="101">
        <f t="shared" si="4"/>
        <v>0</v>
      </c>
    </row>
    <row r="49" spans="1:10" s="60" customFormat="1" ht="15" hidden="1">
      <c r="A49" s="144" t="s">
        <v>21</v>
      </c>
      <c r="B49" s="102" t="s">
        <v>324</v>
      </c>
      <c r="C49" s="94" t="s">
        <v>325</v>
      </c>
      <c r="D49" s="88">
        <v>11</v>
      </c>
      <c r="E49" s="88" t="s">
        <v>19</v>
      </c>
      <c r="F49" s="89">
        <v>1403</v>
      </c>
      <c r="G49" s="106"/>
      <c r="H49" s="101">
        <f t="shared" si="4"/>
        <v>0</v>
      </c>
      <c r="I49" s="101">
        <f t="shared" si="4"/>
        <v>0</v>
      </c>
      <c r="J49" s="101">
        <f t="shared" si="4"/>
        <v>0</v>
      </c>
    </row>
    <row r="50" spans="1:10" s="60" customFormat="1" ht="15" hidden="1">
      <c r="A50" s="144" t="s">
        <v>335</v>
      </c>
      <c r="B50" s="94" t="s">
        <v>324</v>
      </c>
      <c r="C50" s="94" t="s">
        <v>325</v>
      </c>
      <c r="D50" s="39">
        <v>11</v>
      </c>
      <c r="E50" s="116" t="s">
        <v>19</v>
      </c>
      <c r="F50" s="87">
        <v>1403</v>
      </c>
      <c r="G50" s="94" t="s">
        <v>336</v>
      </c>
      <c r="H50" s="109"/>
      <c r="I50" s="109"/>
      <c r="J50" s="109"/>
    </row>
    <row r="51" spans="1:10" s="60" customFormat="1" ht="15">
      <c r="A51" s="144" t="s">
        <v>591</v>
      </c>
      <c r="B51" s="94"/>
      <c r="C51" s="94" t="s">
        <v>325</v>
      </c>
      <c r="D51" s="105" t="s">
        <v>331</v>
      </c>
      <c r="E51" s="469" t="s">
        <v>63</v>
      </c>
      <c r="F51" s="470"/>
      <c r="G51" s="106" t="s">
        <v>584</v>
      </c>
      <c r="H51" s="109">
        <f>H54+H53+H52</f>
        <v>18.4</v>
      </c>
      <c r="I51" s="109">
        <f>I52+I53+I54</f>
        <v>45</v>
      </c>
      <c r="J51" s="109">
        <f>J52+J53+J54</f>
        <v>45</v>
      </c>
    </row>
    <row r="52" spans="1:10" s="60" customFormat="1" ht="15">
      <c r="A52" s="144" t="s">
        <v>590</v>
      </c>
      <c r="B52" s="94"/>
      <c r="C52" s="94" t="s">
        <v>325</v>
      </c>
      <c r="D52" s="105" t="s">
        <v>331</v>
      </c>
      <c r="E52" s="469" t="s">
        <v>63</v>
      </c>
      <c r="F52" s="470"/>
      <c r="G52" s="106" t="s">
        <v>585</v>
      </c>
      <c r="H52" s="109">
        <v>2</v>
      </c>
      <c r="I52" s="109">
        <v>10</v>
      </c>
      <c r="J52" s="109">
        <v>10</v>
      </c>
    </row>
    <row r="53" spans="1:10" s="60" customFormat="1" ht="15">
      <c r="A53" s="144" t="s">
        <v>589</v>
      </c>
      <c r="B53" s="94"/>
      <c r="C53" s="94" t="s">
        <v>325</v>
      </c>
      <c r="D53" s="105" t="s">
        <v>331</v>
      </c>
      <c r="E53" s="469" t="s">
        <v>63</v>
      </c>
      <c r="F53" s="470"/>
      <c r="G53" s="106" t="s">
        <v>586</v>
      </c>
      <c r="H53" s="109">
        <v>10.1</v>
      </c>
      <c r="I53" s="109">
        <v>20</v>
      </c>
      <c r="J53" s="109">
        <v>20</v>
      </c>
    </row>
    <row r="54" spans="1:10" s="60" customFormat="1" ht="15">
      <c r="A54" s="144" t="s">
        <v>588</v>
      </c>
      <c r="B54" s="94"/>
      <c r="C54" s="94" t="s">
        <v>325</v>
      </c>
      <c r="D54" s="105" t="s">
        <v>331</v>
      </c>
      <c r="E54" s="469" t="s">
        <v>63</v>
      </c>
      <c r="F54" s="470"/>
      <c r="G54" s="106" t="s">
        <v>587</v>
      </c>
      <c r="H54" s="109">
        <v>6.3</v>
      </c>
      <c r="I54" s="109">
        <v>15</v>
      </c>
      <c r="J54" s="109">
        <v>15</v>
      </c>
    </row>
    <row r="55" spans="1:10" s="60" customFormat="1" ht="22.5" customHeight="1">
      <c r="A55" s="144" t="s">
        <v>435</v>
      </c>
      <c r="B55" s="94" t="s">
        <v>324</v>
      </c>
      <c r="C55" s="95" t="s">
        <v>325</v>
      </c>
      <c r="D55" s="96" t="s">
        <v>346</v>
      </c>
      <c r="E55" s="486" t="s">
        <v>216</v>
      </c>
      <c r="F55" s="487"/>
      <c r="G55" s="99" t="s">
        <v>592</v>
      </c>
      <c r="H55" s="100">
        <f>H58+H72+H82</f>
        <v>329.75100000000003</v>
      </c>
      <c r="I55" s="100">
        <f>I58+I72+I82</f>
        <v>265</v>
      </c>
      <c r="J55" s="100">
        <f>J58+J72+J82</f>
        <v>265</v>
      </c>
    </row>
    <row r="56" spans="1:10" s="60" customFormat="1" ht="24" customHeight="1">
      <c r="A56" s="144" t="s">
        <v>610</v>
      </c>
      <c r="B56" s="94"/>
      <c r="C56" s="95" t="s">
        <v>325</v>
      </c>
      <c r="D56" s="96" t="s">
        <v>346</v>
      </c>
      <c r="E56" s="486" t="s">
        <v>61</v>
      </c>
      <c r="F56" s="487"/>
      <c r="G56" s="99" t="s">
        <v>592</v>
      </c>
      <c r="H56" s="100">
        <f>H57</f>
        <v>25.951</v>
      </c>
      <c r="I56" s="100"/>
      <c r="J56" s="100"/>
    </row>
    <row r="57" spans="1:10" s="60" customFormat="1" ht="30.75" customHeight="1">
      <c r="A57" s="144" t="s">
        <v>3</v>
      </c>
      <c r="B57" s="94"/>
      <c r="C57" s="95" t="s">
        <v>325</v>
      </c>
      <c r="D57" s="96" t="s">
        <v>346</v>
      </c>
      <c r="E57" s="486" t="s">
        <v>62</v>
      </c>
      <c r="F57" s="487"/>
      <c r="G57" s="99" t="s">
        <v>592</v>
      </c>
      <c r="H57" s="100">
        <f>H58</f>
        <v>25.951</v>
      </c>
      <c r="I57" s="100"/>
      <c r="J57" s="100"/>
    </row>
    <row r="58" spans="1:10" s="60" customFormat="1" ht="45.75" customHeight="1">
      <c r="A58" s="144" t="s">
        <v>8</v>
      </c>
      <c r="B58" s="94" t="s">
        <v>324</v>
      </c>
      <c r="C58" s="95" t="s">
        <v>325</v>
      </c>
      <c r="D58" s="96" t="s">
        <v>346</v>
      </c>
      <c r="E58" s="486" t="s">
        <v>436</v>
      </c>
      <c r="F58" s="487"/>
      <c r="G58" s="99" t="s">
        <v>592</v>
      </c>
      <c r="H58" s="100">
        <f>H59</f>
        <v>25.951</v>
      </c>
      <c r="I58" s="101">
        <f>I59</f>
        <v>0</v>
      </c>
      <c r="J58" s="101">
        <f>J59</f>
        <v>0</v>
      </c>
    </row>
    <row r="59" spans="1:10" s="60" customFormat="1" ht="21.75" customHeight="1">
      <c r="A59" s="144" t="s">
        <v>338</v>
      </c>
      <c r="B59" s="94" t="s">
        <v>324</v>
      </c>
      <c r="C59" s="95" t="s">
        <v>325</v>
      </c>
      <c r="D59" s="96" t="s">
        <v>346</v>
      </c>
      <c r="E59" s="486" t="s">
        <v>436</v>
      </c>
      <c r="F59" s="487"/>
      <c r="G59" s="99" t="s">
        <v>339</v>
      </c>
      <c r="H59" s="100">
        <f>H60</f>
        <v>25.951</v>
      </c>
      <c r="I59" s="101">
        <v>0</v>
      </c>
      <c r="J59" s="101">
        <v>0</v>
      </c>
    </row>
    <row r="60" spans="1:10" s="60" customFormat="1" ht="22.5" customHeight="1">
      <c r="A60" s="144" t="s">
        <v>593</v>
      </c>
      <c r="B60" s="94"/>
      <c r="C60" s="95" t="s">
        <v>325</v>
      </c>
      <c r="D60" s="96" t="s">
        <v>346</v>
      </c>
      <c r="E60" s="486" t="s">
        <v>436</v>
      </c>
      <c r="F60" s="487"/>
      <c r="G60" s="99" t="s">
        <v>68</v>
      </c>
      <c r="H60" s="100">
        <v>25.951</v>
      </c>
      <c r="I60" s="101"/>
      <c r="J60" s="101"/>
    </row>
    <row r="61" spans="1:10" s="60" customFormat="1" ht="0.75" customHeight="1" hidden="1">
      <c r="A61" s="144" t="s">
        <v>3</v>
      </c>
      <c r="B61" s="94" t="s">
        <v>324</v>
      </c>
      <c r="C61" s="95" t="s">
        <v>325</v>
      </c>
      <c r="D61" s="96" t="s">
        <v>346</v>
      </c>
      <c r="E61" s="486" t="s">
        <v>437</v>
      </c>
      <c r="F61" s="487"/>
      <c r="G61" s="99"/>
      <c r="H61" s="101">
        <f>H62</f>
        <v>0</v>
      </c>
      <c r="I61" s="101">
        <v>0</v>
      </c>
      <c r="J61" s="101">
        <v>0</v>
      </c>
    </row>
    <row r="62" spans="1:10" s="61" customFormat="1" ht="30" hidden="1">
      <c r="A62" s="126" t="s">
        <v>482</v>
      </c>
      <c r="B62" s="127" t="s">
        <v>324</v>
      </c>
      <c r="C62" s="128" t="s">
        <v>325</v>
      </c>
      <c r="D62" s="129" t="s">
        <v>346</v>
      </c>
      <c r="E62" s="469" t="s">
        <v>438</v>
      </c>
      <c r="F62" s="470"/>
      <c r="G62" s="106"/>
      <c r="H62" s="101">
        <f>H63</f>
        <v>0</v>
      </c>
      <c r="I62" s="101">
        <v>0</v>
      </c>
      <c r="J62" s="101">
        <v>0</v>
      </c>
    </row>
    <row r="63" spans="1:10" s="61" customFormat="1" ht="60" hidden="1">
      <c r="A63" s="126" t="s">
        <v>332</v>
      </c>
      <c r="B63" s="127" t="s">
        <v>324</v>
      </c>
      <c r="C63" s="128" t="s">
        <v>325</v>
      </c>
      <c r="D63" s="129" t="s">
        <v>346</v>
      </c>
      <c r="E63" s="469" t="s">
        <v>438</v>
      </c>
      <c r="F63" s="470"/>
      <c r="G63" s="132" t="s">
        <v>327</v>
      </c>
      <c r="H63" s="258">
        <v>0</v>
      </c>
      <c r="I63" s="120">
        <v>0</v>
      </c>
      <c r="J63" s="120">
        <v>0</v>
      </c>
    </row>
    <row r="64" spans="1:10" s="60" customFormat="1" ht="30" hidden="1">
      <c r="A64" s="168" t="s">
        <v>64</v>
      </c>
      <c r="B64" s="94" t="s">
        <v>324</v>
      </c>
      <c r="C64" s="94" t="s">
        <v>325</v>
      </c>
      <c r="D64" s="94" t="s">
        <v>346</v>
      </c>
      <c r="E64" s="469" t="s">
        <v>438</v>
      </c>
      <c r="F64" s="470"/>
      <c r="G64" s="94" t="s">
        <v>334</v>
      </c>
      <c r="H64" s="120"/>
      <c r="I64" s="120"/>
      <c r="J64" s="120"/>
    </row>
    <row r="65" spans="1:10" s="60" customFormat="1" ht="0.75" customHeight="1" hidden="1">
      <c r="A65" s="269"/>
      <c r="B65" s="94"/>
      <c r="C65" s="121"/>
      <c r="D65" s="121"/>
      <c r="E65" s="116"/>
      <c r="F65" s="87"/>
      <c r="G65" s="121"/>
      <c r="H65" s="109"/>
      <c r="I65" s="109"/>
      <c r="J65" s="109"/>
    </row>
    <row r="66" spans="1:10" s="61" customFormat="1" ht="60" hidden="1">
      <c r="A66" s="126" t="s">
        <v>72</v>
      </c>
      <c r="B66" s="102" t="s">
        <v>324</v>
      </c>
      <c r="C66" s="94" t="s">
        <v>325</v>
      </c>
      <c r="D66" s="105" t="s">
        <v>346</v>
      </c>
      <c r="E66" s="88" t="s">
        <v>73</v>
      </c>
      <c r="F66" s="99" t="s">
        <v>66</v>
      </c>
      <c r="G66" s="106"/>
      <c r="H66" s="101">
        <f>+H67</f>
        <v>0</v>
      </c>
      <c r="I66" s="101">
        <f>+I67</f>
        <v>0</v>
      </c>
      <c r="J66" s="101">
        <f>+J67</f>
        <v>0</v>
      </c>
    </row>
    <row r="67" spans="1:10" s="61" customFormat="1" ht="60" hidden="1">
      <c r="A67" s="126" t="s">
        <v>74</v>
      </c>
      <c r="B67" s="102" t="s">
        <v>324</v>
      </c>
      <c r="C67" s="94" t="s">
        <v>325</v>
      </c>
      <c r="D67" s="105" t="s">
        <v>346</v>
      </c>
      <c r="E67" s="122" t="s">
        <v>75</v>
      </c>
      <c r="F67" s="123" t="s">
        <v>66</v>
      </c>
      <c r="G67" s="106"/>
      <c r="H67" s="101">
        <f>+H69</f>
        <v>0</v>
      </c>
      <c r="I67" s="101">
        <f>+I69</f>
        <v>0</v>
      </c>
      <c r="J67" s="101">
        <f>+J69</f>
        <v>0</v>
      </c>
    </row>
    <row r="68" spans="1:10" s="61" customFormat="1" ht="60" hidden="1">
      <c r="A68" s="270" t="s">
        <v>76</v>
      </c>
      <c r="B68" s="102" t="s">
        <v>324</v>
      </c>
      <c r="C68" s="94" t="s">
        <v>325</v>
      </c>
      <c r="D68" s="105" t="s">
        <v>346</v>
      </c>
      <c r="E68" s="88" t="s">
        <v>77</v>
      </c>
      <c r="F68" s="99" t="s">
        <v>66</v>
      </c>
      <c r="G68" s="106"/>
      <c r="H68" s="101"/>
      <c r="I68" s="101"/>
      <c r="J68" s="101"/>
    </row>
    <row r="69" spans="1:249" s="57" customFormat="1" ht="15" hidden="1">
      <c r="A69" s="236" t="s">
        <v>383</v>
      </c>
      <c r="B69" s="102" t="s">
        <v>324</v>
      </c>
      <c r="C69" s="103" t="s">
        <v>325</v>
      </c>
      <c r="D69" s="104" t="s">
        <v>346</v>
      </c>
      <c r="E69" s="105" t="s">
        <v>77</v>
      </c>
      <c r="F69" s="106" t="s">
        <v>78</v>
      </c>
      <c r="G69" s="124"/>
      <c r="H69" s="125">
        <f>H70+H71</f>
        <v>0</v>
      </c>
      <c r="I69" s="125">
        <f>I70+I71</f>
        <v>0</v>
      </c>
      <c r="J69" s="125">
        <f>J70+J71</f>
        <v>0</v>
      </c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</row>
    <row r="70" spans="1:249" s="57" customFormat="1" ht="60" hidden="1">
      <c r="A70" s="126" t="s">
        <v>332</v>
      </c>
      <c r="B70" s="127" t="s">
        <v>324</v>
      </c>
      <c r="C70" s="128" t="s">
        <v>325</v>
      </c>
      <c r="D70" s="129" t="s">
        <v>346</v>
      </c>
      <c r="E70" s="471" t="s">
        <v>79</v>
      </c>
      <c r="F70" s="472"/>
      <c r="G70" s="132" t="s">
        <v>327</v>
      </c>
      <c r="H70" s="133"/>
      <c r="I70" s="133"/>
      <c r="J70" s="133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</row>
    <row r="71" spans="1:249" s="57" customFormat="1" ht="30" hidden="1">
      <c r="A71" s="168" t="s">
        <v>64</v>
      </c>
      <c r="B71" s="94" t="s">
        <v>324</v>
      </c>
      <c r="C71" s="94" t="s">
        <v>325</v>
      </c>
      <c r="D71" s="94" t="s">
        <v>346</v>
      </c>
      <c r="E71" s="105" t="s">
        <v>77</v>
      </c>
      <c r="F71" s="106" t="s">
        <v>78</v>
      </c>
      <c r="G71" s="94" t="s">
        <v>334</v>
      </c>
      <c r="H71" s="109"/>
      <c r="I71" s="109"/>
      <c r="J71" s="10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</row>
    <row r="72" spans="1:10" s="61" customFormat="1" ht="37.5" customHeight="1">
      <c r="A72" s="334" t="s">
        <v>611</v>
      </c>
      <c r="B72" s="102" t="s">
        <v>324</v>
      </c>
      <c r="C72" s="112" t="s">
        <v>325</v>
      </c>
      <c r="D72" s="134">
        <v>13</v>
      </c>
      <c r="E72" s="486" t="s">
        <v>80</v>
      </c>
      <c r="F72" s="487"/>
      <c r="G72" s="135" t="s">
        <v>592</v>
      </c>
      <c r="H72" s="259">
        <f>+H73</f>
        <v>302.8</v>
      </c>
      <c r="I72" s="120">
        <f>+I73</f>
        <v>255</v>
      </c>
      <c r="J72" s="120">
        <f>+J73</f>
        <v>255</v>
      </c>
    </row>
    <row r="73" spans="1:10" s="60" customFormat="1" ht="24.75" customHeight="1">
      <c r="A73" s="126" t="s">
        <v>612</v>
      </c>
      <c r="B73" s="102" t="s">
        <v>324</v>
      </c>
      <c r="C73" s="136" t="s">
        <v>325</v>
      </c>
      <c r="D73" s="137">
        <v>13</v>
      </c>
      <c r="E73" s="488" t="s">
        <v>81</v>
      </c>
      <c r="F73" s="487"/>
      <c r="G73" s="138" t="s">
        <v>592</v>
      </c>
      <c r="H73" s="100">
        <f>H74</f>
        <v>302.8</v>
      </c>
      <c r="I73" s="101">
        <f>I74</f>
        <v>255</v>
      </c>
      <c r="J73" s="101">
        <f>J74</f>
        <v>255</v>
      </c>
    </row>
    <row r="74" spans="1:10" s="60" customFormat="1" ht="33" customHeight="1">
      <c r="A74" s="144" t="s">
        <v>11</v>
      </c>
      <c r="B74" s="102" t="s">
        <v>324</v>
      </c>
      <c r="C74" s="139" t="s">
        <v>325</v>
      </c>
      <c r="D74" s="137">
        <v>13</v>
      </c>
      <c r="E74" s="488" t="s">
        <v>82</v>
      </c>
      <c r="F74" s="487"/>
      <c r="G74" s="138" t="s">
        <v>592</v>
      </c>
      <c r="H74" s="100">
        <f>H75+H78</f>
        <v>302.8</v>
      </c>
      <c r="I74" s="100">
        <f>I75+I78</f>
        <v>255</v>
      </c>
      <c r="J74" s="100">
        <f>J75+J78</f>
        <v>255</v>
      </c>
    </row>
    <row r="75" spans="1:10" s="60" customFormat="1" ht="32.25" customHeight="1">
      <c r="A75" s="274" t="s">
        <v>64</v>
      </c>
      <c r="B75" s="94" t="s">
        <v>324</v>
      </c>
      <c r="C75" s="140" t="s">
        <v>325</v>
      </c>
      <c r="D75" s="141">
        <v>13</v>
      </c>
      <c r="E75" s="486" t="s">
        <v>82</v>
      </c>
      <c r="F75" s="487"/>
      <c r="G75" s="142" t="s">
        <v>334</v>
      </c>
      <c r="H75" s="260">
        <f aca="true" t="shared" si="5" ref="H75:J76">H76</f>
        <v>143.4</v>
      </c>
      <c r="I75" s="143">
        <f t="shared" si="5"/>
        <v>110</v>
      </c>
      <c r="J75" s="143">
        <f t="shared" si="5"/>
        <v>110</v>
      </c>
    </row>
    <row r="76" spans="1:10" s="60" customFormat="1" ht="32.25" customHeight="1">
      <c r="A76" s="274" t="s">
        <v>578</v>
      </c>
      <c r="B76" s="94"/>
      <c r="C76" s="140" t="s">
        <v>325</v>
      </c>
      <c r="D76" s="141">
        <v>13</v>
      </c>
      <c r="E76" s="486" t="s">
        <v>82</v>
      </c>
      <c r="F76" s="487"/>
      <c r="G76" s="94" t="s">
        <v>581</v>
      </c>
      <c r="H76" s="160">
        <f>H77</f>
        <v>143.4</v>
      </c>
      <c r="I76" s="109">
        <f t="shared" si="5"/>
        <v>110</v>
      </c>
      <c r="J76" s="109">
        <f t="shared" si="5"/>
        <v>110</v>
      </c>
    </row>
    <row r="77" spans="1:10" s="60" customFormat="1" ht="22.5" customHeight="1">
      <c r="A77" s="274" t="s">
        <v>579</v>
      </c>
      <c r="B77" s="94"/>
      <c r="C77" s="140" t="s">
        <v>325</v>
      </c>
      <c r="D77" s="141">
        <v>13</v>
      </c>
      <c r="E77" s="486" t="s">
        <v>82</v>
      </c>
      <c r="F77" s="487"/>
      <c r="G77" s="94" t="s">
        <v>582</v>
      </c>
      <c r="H77" s="160">
        <v>143.4</v>
      </c>
      <c r="I77" s="109">
        <v>110</v>
      </c>
      <c r="J77" s="109">
        <v>110</v>
      </c>
    </row>
    <row r="78" spans="1:10" s="60" customFormat="1" ht="21" customHeight="1">
      <c r="A78" s="144" t="s">
        <v>335</v>
      </c>
      <c r="B78" s="102"/>
      <c r="C78" s="95" t="s">
        <v>325</v>
      </c>
      <c r="D78" s="95" t="s">
        <v>346</v>
      </c>
      <c r="E78" s="488" t="s">
        <v>82</v>
      </c>
      <c r="F78" s="487"/>
      <c r="G78" s="148" t="s">
        <v>336</v>
      </c>
      <c r="H78" s="100">
        <f>H79</f>
        <v>159.4</v>
      </c>
      <c r="I78" s="101">
        <f>I79</f>
        <v>145</v>
      </c>
      <c r="J78" s="101">
        <f>J79</f>
        <v>145</v>
      </c>
    </row>
    <row r="79" spans="1:10" s="60" customFormat="1" ht="18" customHeight="1">
      <c r="A79" s="144" t="s">
        <v>591</v>
      </c>
      <c r="B79" s="102"/>
      <c r="C79" s="95" t="s">
        <v>325</v>
      </c>
      <c r="D79" s="95" t="s">
        <v>346</v>
      </c>
      <c r="E79" s="488" t="s">
        <v>82</v>
      </c>
      <c r="F79" s="487"/>
      <c r="G79" s="148" t="s">
        <v>584</v>
      </c>
      <c r="H79" s="100">
        <f>H80+H81</f>
        <v>159.4</v>
      </c>
      <c r="I79" s="101">
        <f>I81+I80</f>
        <v>145</v>
      </c>
      <c r="J79" s="101">
        <f>J81+J80</f>
        <v>145</v>
      </c>
    </row>
    <row r="80" spans="1:10" s="60" customFormat="1" ht="24.75" customHeight="1">
      <c r="A80" s="144" t="s">
        <v>590</v>
      </c>
      <c r="B80" s="102"/>
      <c r="C80" s="95" t="s">
        <v>325</v>
      </c>
      <c r="D80" s="95" t="s">
        <v>346</v>
      </c>
      <c r="E80" s="488" t="s">
        <v>82</v>
      </c>
      <c r="F80" s="487"/>
      <c r="G80" s="148" t="s">
        <v>585</v>
      </c>
      <c r="H80" s="100">
        <v>134</v>
      </c>
      <c r="I80" s="101">
        <v>135</v>
      </c>
      <c r="J80" s="101">
        <v>135</v>
      </c>
    </row>
    <row r="81" spans="1:10" s="60" customFormat="1" ht="23.25" customHeight="1">
      <c r="A81" s="144" t="s">
        <v>588</v>
      </c>
      <c r="B81" s="102"/>
      <c r="C81" s="95" t="s">
        <v>325</v>
      </c>
      <c r="D81" s="95" t="s">
        <v>346</v>
      </c>
      <c r="E81" s="488" t="s">
        <v>82</v>
      </c>
      <c r="F81" s="487"/>
      <c r="G81" s="148" t="s">
        <v>587</v>
      </c>
      <c r="H81" s="100">
        <v>25.4</v>
      </c>
      <c r="I81" s="101">
        <v>10</v>
      </c>
      <c r="J81" s="101">
        <v>10</v>
      </c>
    </row>
    <row r="82" spans="1:10" s="60" customFormat="1" ht="27.75" customHeight="1">
      <c r="A82" s="333" t="s">
        <v>413</v>
      </c>
      <c r="B82" s="102"/>
      <c r="C82" s="145" t="s">
        <v>325</v>
      </c>
      <c r="D82" s="145">
        <v>13</v>
      </c>
      <c r="E82" s="484" t="s">
        <v>69</v>
      </c>
      <c r="F82" s="485"/>
      <c r="G82" s="148" t="s">
        <v>592</v>
      </c>
      <c r="H82" s="100">
        <f aca="true" t="shared" si="6" ref="H82:J83">H83</f>
        <v>1</v>
      </c>
      <c r="I82" s="100">
        <f t="shared" si="6"/>
        <v>10</v>
      </c>
      <c r="J82" s="100">
        <f t="shared" si="6"/>
        <v>10</v>
      </c>
    </row>
    <row r="83" spans="1:10" s="60" customFormat="1" ht="27" customHeight="1">
      <c r="A83" s="191" t="s">
        <v>415</v>
      </c>
      <c r="B83" s="102"/>
      <c r="C83" s="145" t="s">
        <v>325</v>
      </c>
      <c r="D83" s="145">
        <v>13</v>
      </c>
      <c r="E83" s="484" t="s">
        <v>83</v>
      </c>
      <c r="F83" s="485"/>
      <c r="G83" s="148" t="s">
        <v>592</v>
      </c>
      <c r="H83" s="100">
        <f t="shared" si="6"/>
        <v>1</v>
      </c>
      <c r="I83" s="100">
        <f t="shared" si="6"/>
        <v>10</v>
      </c>
      <c r="J83" s="100">
        <f t="shared" si="6"/>
        <v>10</v>
      </c>
    </row>
    <row r="84" spans="1:255" s="56" customFormat="1" ht="33" customHeight="1">
      <c r="A84" s="144" t="s">
        <v>84</v>
      </c>
      <c r="B84" s="127" t="s">
        <v>324</v>
      </c>
      <c r="C84" s="145" t="s">
        <v>325</v>
      </c>
      <c r="D84" s="145" t="s">
        <v>346</v>
      </c>
      <c r="E84" s="484" t="s">
        <v>85</v>
      </c>
      <c r="F84" s="485"/>
      <c r="G84" s="145" t="s">
        <v>592</v>
      </c>
      <c r="H84" s="149">
        <f>SUM(H85:H85)</f>
        <v>1</v>
      </c>
      <c r="I84" s="149">
        <f>SUM(I85:I85)</f>
        <v>10</v>
      </c>
      <c r="J84" s="149">
        <f>SUM(J85:J85)</f>
        <v>10</v>
      </c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spans="1:255" s="56" customFormat="1" ht="33.75" customHeight="1">
      <c r="A85" s="235" t="s">
        <v>64</v>
      </c>
      <c r="B85" s="145" t="s">
        <v>324</v>
      </c>
      <c r="C85" s="145" t="s">
        <v>325</v>
      </c>
      <c r="D85" s="145">
        <v>13</v>
      </c>
      <c r="E85" s="484" t="s">
        <v>85</v>
      </c>
      <c r="F85" s="485"/>
      <c r="G85" s="145" t="s">
        <v>334</v>
      </c>
      <c r="H85" s="149">
        <f aca="true" t="shared" si="7" ref="H85:J86">H86</f>
        <v>1</v>
      </c>
      <c r="I85" s="149">
        <f t="shared" si="7"/>
        <v>10</v>
      </c>
      <c r="J85" s="149">
        <f t="shared" si="7"/>
        <v>10</v>
      </c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spans="1:255" s="56" customFormat="1" ht="32.25" customHeight="1">
      <c r="A86" s="274" t="s">
        <v>578</v>
      </c>
      <c r="B86" s="145"/>
      <c r="C86" s="145" t="s">
        <v>325</v>
      </c>
      <c r="D86" s="145">
        <v>13</v>
      </c>
      <c r="E86" s="484" t="s">
        <v>85</v>
      </c>
      <c r="F86" s="485"/>
      <c r="G86" s="131" t="s">
        <v>581</v>
      </c>
      <c r="H86" s="149">
        <f t="shared" si="7"/>
        <v>1</v>
      </c>
      <c r="I86" s="149">
        <f t="shared" si="7"/>
        <v>10</v>
      </c>
      <c r="J86" s="149">
        <f t="shared" si="7"/>
        <v>10</v>
      </c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 s="56" customFormat="1" ht="24" customHeight="1">
      <c r="A87" s="274" t="s">
        <v>579</v>
      </c>
      <c r="B87" s="145"/>
      <c r="C87" s="145" t="s">
        <v>325</v>
      </c>
      <c r="D87" s="145">
        <v>13</v>
      </c>
      <c r="E87" s="484" t="s">
        <v>85</v>
      </c>
      <c r="F87" s="485"/>
      <c r="G87" s="131" t="s">
        <v>582</v>
      </c>
      <c r="H87" s="149">
        <v>1</v>
      </c>
      <c r="I87" s="149">
        <v>10</v>
      </c>
      <c r="J87" s="149">
        <v>10</v>
      </c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10" s="60" customFormat="1" ht="24.75" customHeight="1">
      <c r="A88" s="317" t="s">
        <v>347</v>
      </c>
      <c r="B88" s="151" t="s">
        <v>324</v>
      </c>
      <c r="C88" s="152" t="s">
        <v>326</v>
      </c>
      <c r="D88" s="153"/>
      <c r="E88" s="489"/>
      <c r="F88" s="490"/>
      <c r="G88" s="156"/>
      <c r="H88" s="160">
        <f aca="true" t="shared" si="8" ref="H88:J91">H89</f>
        <v>92.47</v>
      </c>
      <c r="I88" s="160">
        <f t="shared" si="8"/>
        <v>95.548</v>
      </c>
      <c r="J88" s="160">
        <f t="shared" si="8"/>
        <v>98.884</v>
      </c>
    </row>
    <row r="89" spans="1:10" s="60" customFormat="1" ht="19.5" customHeight="1">
      <c r="A89" s="317" t="s">
        <v>348</v>
      </c>
      <c r="B89" s="94" t="s">
        <v>324</v>
      </c>
      <c r="C89" s="152" t="s">
        <v>326</v>
      </c>
      <c r="D89" s="152" t="s">
        <v>349</v>
      </c>
      <c r="E89" s="486" t="s">
        <v>216</v>
      </c>
      <c r="F89" s="487"/>
      <c r="G89" s="152" t="s">
        <v>592</v>
      </c>
      <c r="H89" s="160">
        <f t="shared" si="8"/>
        <v>92.47</v>
      </c>
      <c r="I89" s="160">
        <f t="shared" si="8"/>
        <v>95.548</v>
      </c>
      <c r="J89" s="160">
        <f t="shared" si="8"/>
        <v>98.884</v>
      </c>
    </row>
    <row r="90" spans="1:10" s="61" customFormat="1" ht="31.5" customHeight="1">
      <c r="A90" s="333" t="s">
        <v>594</v>
      </c>
      <c r="B90" s="102" t="s">
        <v>324</v>
      </c>
      <c r="C90" s="146" t="s">
        <v>326</v>
      </c>
      <c r="D90" s="146" t="s">
        <v>349</v>
      </c>
      <c r="E90" s="483" t="s">
        <v>69</v>
      </c>
      <c r="F90" s="468"/>
      <c r="G90" s="147" t="s">
        <v>592</v>
      </c>
      <c r="H90" s="160">
        <f>H91</f>
        <v>92.47</v>
      </c>
      <c r="I90" s="160">
        <f t="shared" si="8"/>
        <v>95.548</v>
      </c>
      <c r="J90" s="160">
        <f t="shared" si="8"/>
        <v>98.884</v>
      </c>
    </row>
    <row r="91" spans="1:10" s="60" customFormat="1" ht="26.25" customHeight="1">
      <c r="A91" s="191" t="s">
        <v>595</v>
      </c>
      <c r="B91" s="102" t="s">
        <v>324</v>
      </c>
      <c r="C91" s="95" t="s">
        <v>326</v>
      </c>
      <c r="D91" s="95" t="s">
        <v>349</v>
      </c>
      <c r="E91" s="467" t="s">
        <v>83</v>
      </c>
      <c r="F91" s="468"/>
      <c r="G91" s="148" t="s">
        <v>592</v>
      </c>
      <c r="H91" s="160">
        <f t="shared" si="8"/>
        <v>92.47</v>
      </c>
      <c r="I91" s="160">
        <f t="shared" si="8"/>
        <v>95.548</v>
      </c>
      <c r="J91" s="160">
        <f t="shared" si="8"/>
        <v>98.884</v>
      </c>
    </row>
    <row r="92" spans="1:10" s="60" customFormat="1" ht="34.5" customHeight="1">
      <c r="A92" s="191" t="s">
        <v>15</v>
      </c>
      <c r="B92" s="102" t="s">
        <v>324</v>
      </c>
      <c r="C92" s="159" t="s">
        <v>326</v>
      </c>
      <c r="D92" s="159" t="s">
        <v>349</v>
      </c>
      <c r="E92" s="467" t="s">
        <v>86</v>
      </c>
      <c r="F92" s="468"/>
      <c r="G92" s="159" t="s">
        <v>592</v>
      </c>
      <c r="H92" s="160">
        <f>H93</f>
        <v>92.47</v>
      </c>
      <c r="I92" s="160">
        <f>I93</f>
        <v>95.548</v>
      </c>
      <c r="J92" s="160">
        <f>J93</f>
        <v>98.884</v>
      </c>
    </row>
    <row r="93" spans="1:10" s="60" customFormat="1" ht="64.5" customHeight="1">
      <c r="A93" s="126" t="s">
        <v>332</v>
      </c>
      <c r="B93" s="94" t="s">
        <v>324</v>
      </c>
      <c r="C93" s="94" t="s">
        <v>326</v>
      </c>
      <c r="D93" s="94" t="s">
        <v>349</v>
      </c>
      <c r="E93" s="467" t="s">
        <v>86</v>
      </c>
      <c r="F93" s="468"/>
      <c r="G93" s="94" t="s">
        <v>327</v>
      </c>
      <c r="H93" s="160">
        <f>H94</f>
        <v>92.47</v>
      </c>
      <c r="I93" s="160">
        <v>95.548</v>
      </c>
      <c r="J93" s="160">
        <v>98.884</v>
      </c>
    </row>
    <row r="94" spans="1:10" s="60" customFormat="1" ht="30" customHeight="1">
      <c r="A94" s="126" t="s">
        <v>577</v>
      </c>
      <c r="B94" s="94"/>
      <c r="C94" s="94" t="s">
        <v>326</v>
      </c>
      <c r="D94" s="94" t="s">
        <v>349</v>
      </c>
      <c r="E94" s="467" t="s">
        <v>86</v>
      </c>
      <c r="F94" s="468"/>
      <c r="G94" s="94" t="s">
        <v>575</v>
      </c>
      <c r="H94" s="160">
        <f>H96+H95</f>
        <v>92.47</v>
      </c>
      <c r="I94" s="160">
        <f>I95+I96</f>
        <v>95.548</v>
      </c>
      <c r="J94" s="160">
        <f>J95+J96</f>
        <v>98.884</v>
      </c>
    </row>
    <row r="95" spans="1:10" s="60" customFormat="1" ht="26.25" customHeight="1">
      <c r="A95" s="126" t="s">
        <v>576</v>
      </c>
      <c r="B95" s="94"/>
      <c r="C95" s="94" t="s">
        <v>326</v>
      </c>
      <c r="D95" s="94" t="s">
        <v>349</v>
      </c>
      <c r="E95" s="467" t="s">
        <v>86</v>
      </c>
      <c r="F95" s="468"/>
      <c r="G95" s="94" t="s">
        <v>574</v>
      </c>
      <c r="H95" s="160">
        <v>71</v>
      </c>
      <c r="I95" s="160">
        <v>73</v>
      </c>
      <c r="J95" s="160">
        <v>76</v>
      </c>
    </row>
    <row r="96" spans="1:10" s="60" customFormat="1" ht="45" customHeight="1">
      <c r="A96" s="126" t="s">
        <v>572</v>
      </c>
      <c r="B96" s="94"/>
      <c r="C96" s="94" t="s">
        <v>326</v>
      </c>
      <c r="D96" s="94" t="s">
        <v>349</v>
      </c>
      <c r="E96" s="467" t="s">
        <v>86</v>
      </c>
      <c r="F96" s="468"/>
      <c r="G96" s="94" t="s">
        <v>573</v>
      </c>
      <c r="H96" s="160">
        <v>21.47</v>
      </c>
      <c r="I96" s="160">
        <v>22.548</v>
      </c>
      <c r="J96" s="160">
        <v>22.884</v>
      </c>
    </row>
    <row r="97" spans="1:10" s="60" customFormat="1" ht="1.5" customHeight="1" hidden="1">
      <c r="A97" s="235" t="s">
        <v>64</v>
      </c>
      <c r="B97" s="94" t="s">
        <v>324</v>
      </c>
      <c r="C97" s="94" t="s">
        <v>326</v>
      </c>
      <c r="D97" s="94" t="s">
        <v>349</v>
      </c>
      <c r="E97" s="467" t="s">
        <v>86</v>
      </c>
      <c r="F97" s="468"/>
      <c r="G97" s="94" t="s">
        <v>334</v>
      </c>
      <c r="H97" s="109"/>
      <c r="I97" s="109"/>
      <c r="J97" s="109"/>
    </row>
    <row r="98" spans="1:10" s="63" customFormat="1" ht="35.25" customHeight="1">
      <c r="A98" s="314" t="s">
        <v>350</v>
      </c>
      <c r="B98" s="161" t="s">
        <v>324</v>
      </c>
      <c r="C98" s="162" t="s">
        <v>349</v>
      </c>
      <c r="D98" s="162"/>
      <c r="E98" s="154"/>
      <c r="F98" s="155"/>
      <c r="G98" s="162"/>
      <c r="H98" s="163">
        <f>+H99+H111</f>
        <v>10</v>
      </c>
      <c r="I98" s="163">
        <f>+I99+I111</f>
        <v>10</v>
      </c>
      <c r="J98" s="163">
        <f>+J99+J111</f>
        <v>10</v>
      </c>
    </row>
    <row r="99" spans="1:10" s="63" customFormat="1" ht="38.25" customHeight="1">
      <c r="A99" s="332" t="s">
        <v>502</v>
      </c>
      <c r="B99" s="94" t="s">
        <v>324</v>
      </c>
      <c r="C99" s="162" t="s">
        <v>349</v>
      </c>
      <c r="D99" s="162" t="s">
        <v>369</v>
      </c>
      <c r="E99" s="486" t="s">
        <v>216</v>
      </c>
      <c r="F99" s="487"/>
      <c r="G99" s="95" t="s">
        <v>592</v>
      </c>
      <c r="H99" s="101">
        <f>H100</f>
        <v>10</v>
      </c>
      <c r="I99" s="101">
        <f>I100</f>
        <v>10</v>
      </c>
      <c r="J99" s="101">
        <f>J100</f>
        <v>10</v>
      </c>
    </row>
    <row r="100" spans="1:10" s="65" customFormat="1" ht="76.5" customHeight="1">
      <c r="A100" s="126" t="s">
        <v>87</v>
      </c>
      <c r="B100" s="127" t="s">
        <v>324</v>
      </c>
      <c r="C100" s="145" t="s">
        <v>349</v>
      </c>
      <c r="D100" s="145" t="s">
        <v>369</v>
      </c>
      <c r="E100" s="467" t="s">
        <v>88</v>
      </c>
      <c r="F100" s="468"/>
      <c r="G100" s="94" t="s">
        <v>592</v>
      </c>
      <c r="H100" s="109">
        <f>H107+H101</f>
        <v>10</v>
      </c>
      <c r="I100" s="109">
        <f>I107+I101</f>
        <v>10</v>
      </c>
      <c r="J100" s="109">
        <f>J107+J101</f>
        <v>10</v>
      </c>
    </row>
    <row r="101" spans="1:10" s="63" customFormat="1" ht="113.25" customHeight="1">
      <c r="A101" s="167" t="s">
        <v>423</v>
      </c>
      <c r="B101" s="127" t="s">
        <v>324</v>
      </c>
      <c r="C101" s="145" t="s">
        <v>349</v>
      </c>
      <c r="D101" s="145" t="s">
        <v>369</v>
      </c>
      <c r="E101" s="467" t="s">
        <v>89</v>
      </c>
      <c r="F101" s="468"/>
      <c r="G101" s="94" t="s">
        <v>592</v>
      </c>
      <c r="H101" s="109">
        <f aca="true" t="shared" si="9" ref="H101:J102">H102</f>
        <v>10</v>
      </c>
      <c r="I101" s="109">
        <f t="shared" si="9"/>
        <v>10</v>
      </c>
      <c r="J101" s="109">
        <f t="shared" si="9"/>
        <v>10</v>
      </c>
    </row>
    <row r="102" spans="1:10" s="63" customFormat="1" ht="35.25" customHeight="1">
      <c r="A102" s="167" t="s">
        <v>424</v>
      </c>
      <c r="B102" s="127" t="s">
        <v>324</v>
      </c>
      <c r="C102" s="145" t="s">
        <v>349</v>
      </c>
      <c r="D102" s="145" t="s">
        <v>369</v>
      </c>
      <c r="E102" s="467" t="s">
        <v>90</v>
      </c>
      <c r="F102" s="468"/>
      <c r="G102" s="94" t="s">
        <v>592</v>
      </c>
      <c r="H102" s="109">
        <f t="shared" si="9"/>
        <v>10</v>
      </c>
      <c r="I102" s="109">
        <f t="shared" si="9"/>
        <v>10</v>
      </c>
      <c r="J102" s="109">
        <f t="shared" si="9"/>
        <v>10</v>
      </c>
    </row>
    <row r="103" spans="1:10" s="60" customFormat="1" ht="35.25" customHeight="1">
      <c r="A103" s="236" t="s">
        <v>91</v>
      </c>
      <c r="B103" s="102" t="s">
        <v>324</v>
      </c>
      <c r="C103" s="164" t="s">
        <v>349</v>
      </c>
      <c r="D103" s="164" t="s">
        <v>369</v>
      </c>
      <c r="E103" s="467" t="s">
        <v>92</v>
      </c>
      <c r="F103" s="468"/>
      <c r="G103" s="94" t="s">
        <v>592</v>
      </c>
      <c r="H103" s="101">
        <f>+H104</f>
        <v>10</v>
      </c>
      <c r="I103" s="101">
        <f>+I104</f>
        <v>10</v>
      </c>
      <c r="J103" s="101">
        <f>+J104</f>
        <v>10</v>
      </c>
    </row>
    <row r="104" spans="1:10" s="60" customFormat="1" ht="32.25" customHeight="1">
      <c r="A104" s="235" t="s">
        <v>64</v>
      </c>
      <c r="B104" s="145" t="s">
        <v>324</v>
      </c>
      <c r="C104" s="165" t="s">
        <v>349</v>
      </c>
      <c r="D104" s="165" t="s">
        <v>369</v>
      </c>
      <c r="E104" s="467" t="s">
        <v>92</v>
      </c>
      <c r="F104" s="468"/>
      <c r="G104" s="94" t="s">
        <v>334</v>
      </c>
      <c r="H104" s="109">
        <f aca="true" t="shared" si="10" ref="H104:J105">H105</f>
        <v>10</v>
      </c>
      <c r="I104" s="109">
        <f t="shared" si="10"/>
        <v>10</v>
      </c>
      <c r="J104" s="109">
        <f t="shared" si="10"/>
        <v>10</v>
      </c>
    </row>
    <row r="105" spans="1:10" s="60" customFormat="1" ht="30.75" customHeight="1">
      <c r="A105" s="274" t="s">
        <v>578</v>
      </c>
      <c r="B105" s="145"/>
      <c r="C105" s="165" t="s">
        <v>349</v>
      </c>
      <c r="D105" s="165" t="s">
        <v>369</v>
      </c>
      <c r="E105" s="467" t="s">
        <v>92</v>
      </c>
      <c r="F105" s="468"/>
      <c r="G105" s="94" t="s">
        <v>581</v>
      </c>
      <c r="H105" s="109">
        <f t="shared" si="10"/>
        <v>10</v>
      </c>
      <c r="I105" s="109">
        <f t="shared" si="10"/>
        <v>10</v>
      </c>
      <c r="J105" s="109">
        <f t="shared" si="10"/>
        <v>10</v>
      </c>
    </row>
    <row r="106" spans="1:10" s="60" customFormat="1" ht="21.75" customHeight="1">
      <c r="A106" s="274" t="s">
        <v>579</v>
      </c>
      <c r="B106" s="145"/>
      <c r="C106" s="165" t="s">
        <v>349</v>
      </c>
      <c r="D106" s="165" t="s">
        <v>369</v>
      </c>
      <c r="E106" s="467" t="s">
        <v>92</v>
      </c>
      <c r="F106" s="468"/>
      <c r="G106" s="94" t="s">
        <v>582</v>
      </c>
      <c r="H106" s="109">
        <v>10</v>
      </c>
      <c r="I106" s="109">
        <v>10</v>
      </c>
      <c r="J106" s="109">
        <v>10</v>
      </c>
    </row>
    <row r="107" spans="1:10" s="60" customFormat="1" ht="90" hidden="1">
      <c r="A107" s="166" t="s">
        <v>93</v>
      </c>
      <c r="B107" s="145" t="s">
        <v>324</v>
      </c>
      <c r="C107" s="165" t="s">
        <v>349</v>
      </c>
      <c r="D107" s="165" t="s">
        <v>369</v>
      </c>
      <c r="E107" s="471" t="s">
        <v>94</v>
      </c>
      <c r="F107" s="472"/>
      <c r="G107" s="145"/>
      <c r="H107" s="149">
        <f aca="true" t="shared" si="11" ref="H107:J109">H108</f>
        <v>0</v>
      </c>
      <c r="I107" s="149">
        <f t="shared" si="11"/>
        <v>0</v>
      </c>
      <c r="J107" s="149">
        <f t="shared" si="11"/>
        <v>0</v>
      </c>
    </row>
    <row r="108" spans="1:10" s="60" customFormat="1" ht="60" hidden="1">
      <c r="A108" s="167" t="s">
        <v>95</v>
      </c>
      <c r="B108" s="145" t="s">
        <v>324</v>
      </c>
      <c r="C108" s="165" t="s">
        <v>349</v>
      </c>
      <c r="D108" s="165" t="s">
        <v>369</v>
      </c>
      <c r="E108" s="471" t="s">
        <v>96</v>
      </c>
      <c r="F108" s="472"/>
      <c r="G108" s="145"/>
      <c r="H108" s="149">
        <f t="shared" si="11"/>
        <v>0</v>
      </c>
      <c r="I108" s="149">
        <f t="shared" si="11"/>
        <v>0</v>
      </c>
      <c r="J108" s="149">
        <f t="shared" si="11"/>
        <v>0</v>
      </c>
    </row>
    <row r="109" spans="1:10" s="60" customFormat="1" ht="45" hidden="1">
      <c r="A109" s="168" t="s">
        <v>97</v>
      </c>
      <c r="B109" s="145" t="s">
        <v>324</v>
      </c>
      <c r="C109" s="165" t="s">
        <v>349</v>
      </c>
      <c r="D109" s="165" t="s">
        <v>369</v>
      </c>
      <c r="E109" s="491" t="s">
        <v>98</v>
      </c>
      <c r="F109" s="492"/>
      <c r="G109" s="145"/>
      <c r="H109" s="149">
        <f t="shared" si="11"/>
        <v>0</v>
      </c>
      <c r="I109" s="149">
        <f t="shared" si="11"/>
        <v>0</v>
      </c>
      <c r="J109" s="149">
        <f t="shared" si="11"/>
        <v>0</v>
      </c>
    </row>
    <row r="110" spans="1:10" s="60" customFormat="1" ht="30" hidden="1">
      <c r="A110" s="235" t="s">
        <v>64</v>
      </c>
      <c r="B110" s="145" t="s">
        <v>324</v>
      </c>
      <c r="C110" s="165" t="s">
        <v>349</v>
      </c>
      <c r="D110" s="165" t="s">
        <v>369</v>
      </c>
      <c r="E110" s="471" t="s">
        <v>98</v>
      </c>
      <c r="F110" s="472"/>
      <c r="G110" s="145" t="s">
        <v>334</v>
      </c>
      <c r="H110" s="149"/>
      <c r="I110" s="149"/>
      <c r="J110" s="149"/>
    </row>
    <row r="111" spans="1:10" s="61" customFormat="1" ht="2.25" customHeight="1" hidden="1">
      <c r="A111" s="249" t="s">
        <v>99</v>
      </c>
      <c r="B111" s="94" t="s">
        <v>324</v>
      </c>
      <c r="C111" s="152" t="s">
        <v>349</v>
      </c>
      <c r="D111" s="152">
        <v>14</v>
      </c>
      <c r="E111" s="157"/>
      <c r="F111" s="158"/>
      <c r="G111" s="152"/>
      <c r="H111" s="101">
        <f aca="true" t="shared" si="12" ref="H111:J112">+H112</f>
        <v>0</v>
      </c>
      <c r="I111" s="101">
        <f t="shared" si="12"/>
        <v>0</v>
      </c>
      <c r="J111" s="101">
        <f t="shared" si="12"/>
        <v>0</v>
      </c>
    </row>
    <row r="112" spans="1:10" s="61" customFormat="1" ht="60" hidden="1">
      <c r="A112" s="272" t="s">
        <v>100</v>
      </c>
      <c r="B112" s="102" t="s">
        <v>324</v>
      </c>
      <c r="C112" s="152" t="s">
        <v>349</v>
      </c>
      <c r="D112" s="152">
        <v>14</v>
      </c>
      <c r="E112" s="96" t="s">
        <v>101</v>
      </c>
      <c r="F112" s="99" t="s">
        <v>66</v>
      </c>
      <c r="G112" s="152"/>
      <c r="H112" s="101">
        <f t="shared" si="12"/>
        <v>0</v>
      </c>
      <c r="I112" s="101">
        <f t="shared" si="12"/>
        <v>0</v>
      </c>
      <c r="J112" s="101">
        <f t="shared" si="12"/>
        <v>0</v>
      </c>
    </row>
    <row r="113" spans="1:10" s="60" customFormat="1" ht="90" hidden="1">
      <c r="A113" s="273" t="s">
        <v>102</v>
      </c>
      <c r="B113" s="102" t="s">
        <v>324</v>
      </c>
      <c r="C113" s="152" t="s">
        <v>349</v>
      </c>
      <c r="D113" s="152" t="s">
        <v>103</v>
      </c>
      <c r="E113" s="96" t="s">
        <v>104</v>
      </c>
      <c r="F113" s="99" t="s">
        <v>66</v>
      </c>
      <c r="G113" s="152"/>
      <c r="H113" s="101">
        <f aca="true" t="shared" si="13" ref="H113:J115">H114</f>
        <v>0</v>
      </c>
      <c r="I113" s="101">
        <f t="shared" si="13"/>
        <v>0</v>
      </c>
      <c r="J113" s="101">
        <f t="shared" si="13"/>
        <v>0</v>
      </c>
    </row>
    <row r="114" spans="1:10" s="60" customFormat="1" ht="30" hidden="1">
      <c r="A114" s="169" t="s">
        <v>105</v>
      </c>
      <c r="B114" s="102" t="s">
        <v>324</v>
      </c>
      <c r="C114" s="152" t="s">
        <v>349</v>
      </c>
      <c r="D114" s="152" t="s">
        <v>103</v>
      </c>
      <c r="E114" s="96" t="s">
        <v>106</v>
      </c>
      <c r="F114" s="99" t="s">
        <v>66</v>
      </c>
      <c r="G114" s="152"/>
      <c r="H114" s="101">
        <f t="shared" si="13"/>
        <v>0</v>
      </c>
      <c r="I114" s="101">
        <f t="shared" si="13"/>
        <v>0</v>
      </c>
      <c r="J114" s="101">
        <f t="shared" si="13"/>
        <v>0</v>
      </c>
    </row>
    <row r="115" spans="1:10" s="60" customFormat="1" ht="30" hidden="1">
      <c r="A115" s="191" t="s">
        <v>107</v>
      </c>
      <c r="B115" s="102" t="s">
        <v>324</v>
      </c>
      <c r="C115" s="159" t="s">
        <v>349</v>
      </c>
      <c r="D115" s="159">
        <v>14</v>
      </c>
      <c r="E115" s="96" t="s">
        <v>106</v>
      </c>
      <c r="F115" s="99" t="s">
        <v>108</v>
      </c>
      <c r="G115" s="94"/>
      <c r="H115" s="101">
        <f t="shared" si="13"/>
        <v>0</v>
      </c>
      <c r="I115" s="101">
        <f t="shared" si="13"/>
        <v>0</v>
      </c>
      <c r="J115" s="101">
        <f t="shared" si="13"/>
        <v>0</v>
      </c>
    </row>
    <row r="116" spans="1:10" s="60" customFormat="1" ht="30" hidden="1">
      <c r="A116" s="235" t="s">
        <v>64</v>
      </c>
      <c r="B116" s="94" t="s">
        <v>324</v>
      </c>
      <c r="C116" s="159" t="s">
        <v>349</v>
      </c>
      <c r="D116" s="159">
        <v>14</v>
      </c>
      <c r="E116" s="97" t="s">
        <v>106</v>
      </c>
      <c r="F116" s="98" t="s">
        <v>108</v>
      </c>
      <c r="G116" s="94" t="s">
        <v>334</v>
      </c>
      <c r="H116" s="109"/>
      <c r="I116" s="109"/>
      <c r="J116" s="109"/>
    </row>
    <row r="117" spans="1:10" s="60" customFormat="1" ht="24.75" customHeight="1">
      <c r="A117" s="313" t="s">
        <v>352</v>
      </c>
      <c r="B117" s="161" t="s">
        <v>324</v>
      </c>
      <c r="C117" s="95" t="s">
        <v>331</v>
      </c>
      <c r="D117" s="118"/>
      <c r="E117" s="118"/>
      <c r="F117" s="119"/>
      <c r="G117" s="99"/>
      <c r="H117" s="100">
        <f>H118+H140</f>
        <v>38.6</v>
      </c>
      <c r="I117" s="100">
        <f>I118+I140+I131</f>
        <v>10</v>
      </c>
      <c r="J117" s="100">
        <f>J118+J140</f>
        <v>10</v>
      </c>
    </row>
    <row r="118" spans="1:10" s="60" customFormat="1" ht="6" customHeight="1" hidden="1">
      <c r="A118" s="313" t="s">
        <v>109</v>
      </c>
      <c r="B118" s="151" t="s">
        <v>324</v>
      </c>
      <c r="C118" s="95" t="s">
        <v>331</v>
      </c>
      <c r="D118" s="96" t="s">
        <v>351</v>
      </c>
      <c r="E118" s="96"/>
      <c r="F118" s="99"/>
      <c r="G118" s="99"/>
      <c r="H118" s="101">
        <f>H119</f>
        <v>0</v>
      </c>
      <c r="I118" s="101">
        <f>I119</f>
        <v>0</v>
      </c>
      <c r="J118" s="101">
        <f>J119</f>
        <v>0</v>
      </c>
    </row>
    <row r="119" spans="1:10" s="60" customFormat="1" ht="78.75" hidden="1">
      <c r="A119" s="326" t="s">
        <v>110</v>
      </c>
      <c r="B119" s="151" t="s">
        <v>324</v>
      </c>
      <c r="C119" s="95" t="s">
        <v>331</v>
      </c>
      <c r="D119" s="96" t="s">
        <v>351</v>
      </c>
      <c r="E119" s="467" t="s">
        <v>111</v>
      </c>
      <c r="F119" s="468"/>
      <c r="G119" s="99"/>
      <c r="H119" s="101">
        <f>H120+H127</f>
        <v>0</v>
      </c>
      <c r="I119" s="101">
        <f>I120+I127</f>
        <v>0</v>
      </c>
      <c r="J119" s="101">
        <f>J120+J127</f>
        <v>0</v>
      </c>
    </row>
    <row r="120" spans="1:10" s="60" customFormat="1" ht="94.5" hidden="1">
      <c r="A120" s="327" t="s">
        <v>112</v>
      </c>
      <c r="B120" s="151" t="s">
        <v>324</v>
      </c>
      <c r="C120" s="95" t="s">
        <v>331</v>
      </c>
      <c r="D120" s="96" t="s">
        <v>351</v>
      </c>
      <c r="E120" s="467" t="s">
        <v>113</v>
      </c>
      <c r="F120" s="468"/>
      <c r="G120" s="99"/>
      <c r="H120" s="101">
        <f>H122</f>
        <v>0</v>
      </c>
      <c r="I120" s="101">
        <f>I122</f>
        <v>0</v>
      </c>
      <c r="J120" s="101">
        <f>J122</f>
        <v>0</v>
      </c>
    </row>
    <row r="121" spans="1:10" s="60" customFormat="1" ht="47.25" hidden="1">
      <c r="A121" s="328" t="s">
        <v>114</v>
      </c>
      <c r="B121" s="151" t="s">
        <v>324</v>
      </c>
      <c r="C121" s="95" t="s">
        <v>331</v>
      </c>
      <c r="D121" s="96" t="s">
        <v>351</v>
      </c>
      <c r="E121" s="467" t="s">
        <v>115</v>
      </c>
      <c r="F121" s="468"/>
      <c r="G121" s="99"/>
      <c r="H121" s="101">
        <f aca="true" t="shared" si="14" ref="H121:J122">H122</f>
        <v>0</v>
      </c>
      <c r="I121" s="101">
        <f t="shared" si="14"/>
        <v>0</v>
      </c>
      <c r="J121" s="101">
        <f t="shared" si="14"/>
        <v>0</v>
      </c>
    </row>
    <row r="122" spans="1:10" s="60" customFormat="1" ht="31.5" hidden="1">
      <c r="A122" s="313" t="s">
        <v>116</v>
      </c>
      <c r="B122" s="151" t="s">
        <v>324</v>
      </c>
      <c r="C122" s="95" t="s">
        <v>331</v>
      </c>
      <c r="D122" s="96" t="s">
        <v>351</v>
      </c>
      <c r="E122" s="467" t="s">
        <v>117</v>
      </c>
      <c r="F122" s="468"/>
      <c r="G122" s="99"/>
      <c r="H122" s="101">
        <f t="shared" si="14"/>
        <v>0</v>
      </c>
      <c r="I122" s="101">
        <f t="shared" si="14"/>
        <v>0</v>
      </c>
      <c r="J122" s="101">
        <f t="shared" si="14"/>
        <v>0</v>
      </c>
    </row>
    <row r="123" spans="1:10" s="60" customFormat="1" ht="15.75" hidden="1">
      <c r="A123" s="313" t="s">
        <v>118</v>
      </c>
      <c r="B123" s="151" t="s">
        <v>324</v>
      </c>
      <c r="C123" s="95" t="s">
        <v>331</v>
      </c>
      <c r="D123" s="96" t="s">
        <v>351</v>
      </c>
      <c r="E123" s="467" t="s">
        <v>117</v>
      </c>
      <c r="F123" s="468"/>
      <c r="G123" s="99" t="s">
        <v>119</v>
      </c>
      <c r="H123" s="101"/>
      <c r="I123" s="101"/>
      <c r="J123" s="101"/>
    </row>
    <row r="124" spans="1:10" s="60" customFormat="1" ht="47.25" hidden="1">
      <c r="A124" s="328" t="s">
        <v>120</v>
      </c>
      <c r="B124" s="151" t="s">
        <v>324</v>
      </c>
      <c r="C124" s="95" t="s">
        <v>331</v>
      </c>
      <c r="D124" s="96" t="s">
        <v>351</v>
      </c>
      <c r="E124" s="467" t="s">
        <v>121</v>
      </c>
      <c r="F124" s="468"/>
      <c r="G124" s="99"/>
      <c r="H124" s="101">
        <f aca="true" t="shared" si="15" ref="H124:J125">H125</f>
        <v>0</v>
      </c>
      <c r="I124" s="101">
        <f t="shared" si="15"/>
        <v>0</v>
      </c>
      <c r="J124" s="101">
        <f t="shared" si="15"/>
        <v>0</v>
      </c>
    </row>
    <row r="125" spans="1:10" s="60" customFormat="1" ht="31.5" hidden="1">
      <c r="A125" s="313" t="s">
        <v>122</v>
      </c>
      <c r="B125" s="151" t="s">
        <v>324</v>
      </c>
      <c r="C125" s="95" t="s">
        <v>331</v>
      </c>
      <c r="D125" s="96" t="s">
        <v>351</v>
      </c>
      <c r="E125" s="467" t="s">
        <v>123</v>
      </c>
      <c r="F125" s="468"/>
      <c r="G125" s="99"/>
      <c r="H125" s="101">
        <f t="shared" si="15"/>
        <v>0</v>
      </c>
      <c r="I125" s="101">
        <f t="shared" si="15"/>
        <v>0</v>
      </c>
      <c r="J125" s="101">
        <f t="shared" si="15"/>
        <v>0</v>
      </c>
    </row>
    <row r="126" spans="1:10" s="60" customFormat="1" ht="31.5" hidden="1">
      <c r="A126" s="325" t="s">
        <v>64</v>
      </c>
      <c r="B126" s="151" t="s">
        <v>324</v>
      </c>
      <c r="C126" s="95" t="s">
        <v>331</v>
      </c>
      <c r="D126" s="96" t="s">
        <v>351</v>
      </c>
      <c r="E126" s="467" t="s">
        <v>123</v>
      </c>
      <c r="F126" s="468"/>
      <c r="G126" s="99" t="s">
        <v>334</v>
      </c>
      <c r="H126" s="101"/>
      <c r="I126" s="101"/>
      <c r="J126" s="101"/>
    </row>
    <row r="127" spans="1:10" s="60" customFormat="1" ht="1.5" customHeight="1" hidden="1">
      <c r="A127" s="329" t="s">
        <v>124</v>
      </c>
      <c r="B127" s="151" t="s">
        <v>324</v>
      </c>
      <c r="C127" s="95" t="s">
        <v>331</v>
      </c>
      <c r="D127" s="96" t="s">
        <v>351</v>
      </c>
      <c r="E127" s="467" t="s">
        <v>125</v>
      </c>
      <c r="F127" s="468"/>
      <c r="G127" s="99"/>
      <c r="H127" s="101">
        <f>H129</f>
        <v>0</v>
      </c>
      <c r="I127" s="101">
        <f>I129</f>
        <v>0</v>
      </c>
      <c r="J127" s="101">
        <f>J129</f>
        <v>0</v>
      </c>
    </row>
    <row r="128" spans="1:10" s="60" customFormat="1" ht="47.25" hidden="1">
      <c r="A128" s="330" t="s">
        <v>126</v>
      </c>
      <c r="B128" s="151" t="s">
        <v>324</v>
      </c>
      <c r="C128" s="95" t="s">
        <v>331</v>
      </c>
      <c r="D128" s="96" t="s">
        <v>351</v>
      </c>
      <c r="E128" s="96" t="s">
        <v>127</v>
      </c>
      <c r="F128" s="99" t="s">
        <v>66</v>
      </c>
      <c r="G128" s="99"/>
      <c r="H128" s="101">
        <f aca="true" t="shared" si="16" ref="H128:J129">H129</f>
        <v>0</v>
      </c>
      <c r="I128" s="101">
        <f t="shared" si="16"/>
        <v>0</v>
      </c>
      <c r="J128" s="101">
        <f t="shared" si="16"/>
        <v>0</v>
      </c>
    </row>
    <row r="129" spans="1:10" s="60" customFormat="1" ht="31.5" hidden="1">
      <c r="A129" s="325" t="s">
        <v>128</v>
      </c>
      <c r="B129" s="151" t="s">
        <v>324</v>
      </c>
      <c r="C129" s="95" t="s">
        <v>331</v>
      </c>
      <c r="D129" s="96" t="s">
        <v>351</v>
      </c>
      <c r="E129" s="467" t="s">
        <v>129</v>
      </c>
      <c r="F129" s="468"/>
      <c r="G129" s="99"/>
      <c r="H129" s="101">
        <f t="shared" si="16"/>
        <v>0</v>
      </c>
      <c r="I129" s="101">
        <f t="shared" si="16"/>
        <v>0</v>
      </c>
      <c r="J129" s="101">
        <f t="shared" si="16"/>
        <v>0</v>
      </c>
    </row>
    <row r="130" spans="1:10" s="60" customFormat="1" ht="31.5" hidden="1">
      <c r="A130" s="325" t="s">
        <v>64</v>
      </c>
      <c r="B130" s="151" t="s">
        <v>324</v>
      </c>
      <c r="C130" s="95" t="s">
        <v>331</v>
      </c>
      <c r="D130" s="96" t="s">
        <v>351</v>
      </c>
      <c r="E130" s="467" t="s">
        <v>129</v>
      </c>
      <c r="F130" s="468"/>
      <c r="G130" s="99" t="s">
        <v>334</v>
      </c>
      <c r="H130" s="101"/>
      <c r="I130" s="101"/>
      <c r="J130" s="101"/>
    </row>
    <row r="131" spans="1:10" s="60" customFormat="1" ht="15.75" hidden="1">
      <c r="A131" s="311" t="s">
        <v>439</v>
      </c>
      <c r="B131" s="151" t="s">
        <v>324</v>
      </c>
      <c r="C131" s="95" t="s">
        <v>331</v>
      </c>
      <c r="D131" s="96" t="s">
        <v>357</v>
      </c>
      <c r="E131" s="96"/>
      <c r="F131" s="99"/>
      <c r="G131" s="99"/>
      <c r="H131" s="101">
        <v>0</v>
      </c>
      <c r="I131" s="101">
        <f>I132</f>
        <v>0</v>
      </c>
      <c r="J131" s="101">
        <v>0</v>
      </c>
    </row>
    <row r="132" spans="1:10" s="60" customFormat="1" ht="63" hidden="1">
      <c r="A132" s="311" t="s">
        <v>440</v>
      </c>
      <c r="B132" s="151" t="s">
        <v>324</v>
      </c>
      <c r="C132" s="95" t="s">
        <v>331</v>
      </c>
      <c r="D132" s="96" t="s">
        <v>357</v>
      </c>
      <c r="E132" s="467" t="s">
        <v>441</v>
      </c>
      <c r="F132" s="468"/>
      <c r="G132" s="99"/>
      <c r="H132" s="101">
        <v>0</v>
      </c>
      <c r="I132" s="101">
        <f>I133</f>
        <v>0</v>
      </c>
      <c r="J132" s="101">
        <v>0</v>
      </c>
    </row>
    <row r="133" spans="1:10" s="60" customFormat="1" ht="78.75" hidden="1">
      <c r="A133" s="311" t="s">
        <v>442</v>
      </c>
      <c r="B133" s="151" t="s">
        <v>324</v>
      </c>
      <c r="C133" s="95" t="s">
        <v>331</v>
      </c>
      <c r="D133" s="96" t="s">
        <v>357</v>
      </c>
      <c r="E133" s="467" t="s">
        <v>443</v>
      </c>
      <c r="F133" s="468"/>
      <c r="G133" s="99"/>
      <c r="H133" s="101">
        <v>0</v>
      </c>
      <c r="I133" s="101">
        <f>I134+I137</f>
        <v>0</v>
      </c>
      <c r="J133" s="101">
        <v>0</v>
      </c>
    </row>
    <row r="134" spans="1:10" s="60" customFormat="1" ht="31.5" hidden="1">
      <c r="A134" s="331" t="s">
        <v>444</v>
      </c>
      <c r="B134" s="151" t="s">
        <v>324</v>
      </c>
      <c r="C134" s="95" t="s">
        <v>331</v>
      </c>
      <c r="D134" s="96" t="s">
        <v>357</v>
      </c>
      <c r="E134" s="467" t="s">
        <v>445</v>
      </c>
      <c r="F134" s="468"/>
      <c r="G134" s="99"/>
      <c r="H134" s="101">
        <v>0</v>
      </c>
      <c r="I134" s="101">
        <f>I135</f>
        <v>0</v>
      </c>
      <c r="J134" s="101">
        <v>0</v>
      </c>
    </row>
    <row r="135" spans="1:10" s="60" customFormat="1" ht="47.25" hidden="1">
      <c r="A135" s="311" t="s">
        <v>446</v>
      </c>
      <c r="B135" s="151" t="s">
        <v>324</v>
      </c>
      <c r="C135" s="95" t="s">
        <v>331</v>
      </c>
      <c r="D135" s="96" t="s">
        <v>357</v>
      </c>
      <c r="E135" s="467" t="s">
        <v>447</v>
      </c>
      <c r="F135" s="468"/>
      <c r="G135" s="99"/>
      <c r="H135" s="101">
        <v>0</v>
      </c>
      <c r="I135" s="101">
        <f>I136</f>
        <v>0</v>
      </c>
      <c r="J135" s="101">
        <v>0</v>
      </c>
    </row>
    <row r="136" spans="1:10" s="60" customFormat="1" ht="31.5" hidden="1">
      <c r="A136" s="325" t="s">
        <v>64</v>
      </c>
      <c r="B136" s="151" t="s">
        <v>324</v>
      </c>
      <c r="C136" s="95" t="s">
        <v>331</v>
      </c>
      <c r="D136" s="96" t="s">
        <v>357</v>
      </c>
      <c r="E136" s="467" t="s">
        <v>447</v>
      </c>
      <c r="F136" s="468"/>
      <c r="G136" s="99" t="s">
        <v>334</v>
      </c>
      <c r="H136" s="101">
        <v>0</v>
      </c>
      <c r="I136" s="101">
        <v>0</v>
      </c>
      <c r="J136" s="101">
        <v>0</v>
      </c>
    </row>
    <row r="137" spans="1:10" s="60" customFormat="1" ht="15.75" hidden="1">
      <c r="A137" s="311" t="s">
        <v>448</v>
      </c>
      <c r="B137" s="151" t="s">
        <v>324</v>
      </c>
      <c r="C137" s="95" t="s">
        <v>331</v>
      </c>
      <c r="D137" s="96" t="s">
        <v>357</v>
      </c>
      <c r="E137" s="467" t="s">
        <v>449</v>
      </c>
      <c r="F137" s="468"/>
      <c r="G137" s="99"/>
      <c r="H137" s="101">
        <v>0</v>
      </c>
      <c r="I137" s="101">
        <f>I138</f>
        <v>0</v>
      </c>
      <c r="J137" s="101">
        <v>0</v>
      </c>
    </row>
    <row r="138" spans="1:10" s="60" customFormat="1" ht="47.25" hidden="1">
      <c r="A138" s="311" t="s">
        <v>446</v>
      </c>
      <c r="B138" s="151" t="s">
        <v>324</v>
      </c>
      <c r="C138" s="95" t="s">
        <v>331</v>
      </c>
      <c r="D138" s="96" t="s">
        <v>357</v>
      </c>
      <c r="E138" s="467" t="s">
        <v>450</v>
      </c>
      <c r="F138" s="468"/>
      <c r="G138" s="99"/>
      <c r="H138" s="101">
        <v>0</v>
      </c>
      <c r="I138" s="101">
        <f>I139</f>
        <v>0</v>
      </c>
      <c r="J138" s="101">
        <v>0</v>
      </c>
    </row>
    <row r="139" spans="1:10" s="60" customFormat="1" ht="31.5" hidden="1">
      <c r="A139" s="325" t="s">
        <v>64</v>
      </c>
      <c r="B139" s="151" t="s">
        <v>324</v>
      </c>
      <c r="C139" s="95" t="s">
        <v>331</v>
      </c>
      <c r="D139" s="96" t="s">
        <v>357</v>
      </c>
      <c r="E139" s="467" t="s">
        <v>450</v>
      </c>
      <c r="F139" s="468"/>
      <c r="G139" s="99" t="s">
        <v>334</v>
      </c>
      <c r="H139" s="101">
        <v>0</v>
      </c>
      <c r="I139" s="101">
        <v>0</v>
      </c>
      <c r="J139" s="101">
        <v>0</v>
      </c>
    </row>
    <row r="140" spans="1:10" s="60" customFormat="1" ht="23.25" customHeight="1">
      <c r="A140" s="314" t="s">
        <v>353</v>
      </c>
      <c r="B140" s="94" t="s">
        <v>324</v>
      </c>
      <c r="C140" s="94" t="s">
        <v>331</v>
      </c>
      <c r="D140" s="105">
        <v>12</v>
      </c>
      <c r="E140" s="465" t="s">
        <v>216</v>
      </c>
      <c r="F140" s="466"/>
      <c r="G140" s="106" t="s">
        <v>592</v>
      </c>
      <c r="H140" s="160">
        <f>H148+H169+H177</f>
        <v>38.6</v>
      </c>
      <c r="I140" s="160">
        <f>I148</f>
        <v>10</v>
      </c>
      <c r="J140" s="160">
        <f>J148</f>
        <v>10</v>
      </c>
    </row>
    <row r="141" spans="1:10" s="60" customFormat="1" ht="1.5" customHeight="1" hidden="1">
      <c r="A141" s="170" t="s">
        <v>130</v>
      </c>
      <c r="B141" s="145" t="s">
        <v>324</v>
      </c>
      <c r="C141" s="145" t="s">
        <v>331</v>
      </c>
      <c r="D141" s="130" t="s">
        <v>354</v>
      </c>
      <c r="E141" s="491" t="s">
        <v>131</v>
      </c>
      <c r="F141" s="492"/>
      <c r="G141" s="131"/>
      <c r="H141" s="149">
        <f aca="true" t="shared" si="17" ref="H141:J142">H142</f>
        <v>0</v>
      </c>
      <c r="I141" s="149">
        <f t="shared" si="17"/>
        <v>0</v>
      </c>
      <c r="J141" s="149">
        <f t="shared" si="17"/>
        <v>0</v>
      </c>
    </row>
    <row r="142" spans="1:10" s="60" customFormat="1" ht="75" hidden="1">
      <c r="A142" s="171" t="s">
        <v>132</v>
      </c>
      <c r="B142" s="145" t="s">
        <v>324</v>
      </c>
      <c r="C142" s="145" t="s">
        <v>331</v>
      </c>
      <c r="D142" s="130" t="s">
        <v>354</v>
      </c>
      <c r="E142" s="484" t="s">
        <v>133</v>
      </c>
      <c r="F142" s="485"/>
      <c r="G142" s="131"/>
      <c r="H142" s="149">
        <f t="shared" si="17"/>
        <v>0</v>
      </c>
      <c r="I142" s="149">
        <f t="shared" si="17"/>
        <v>0</v>
      </c>
      <c r="J142" s="149">
        <f t="shared" si="17"/>
        <v>0</v>
      </c>
    </row>
    <row r="143" spans="1:10" s="60" customFormat="1" ht="30" hidden="1">
      <c r="A143" s="126" t="s">
        <v>134</v>
      </c>
      <c r="B143" s="145" t="s">
        <v>324</v>
      </c>
      <c r="C143" s="145" t="s">
        <v>331</v>
      </c>
      <c r="D143" s="130" t="s">
        <v>354</v>
      </c>
      <c r="E143" s="484" t="s">
        <v>135</v>
      </c>
      <c r="F143" s="485"/>
      <c r="G143" s="131"/>
      <c r="H143" s="149">
        <f>H144+H146</f>
        <v>0</v>
      </c>
      <c r="I143" s="149">
        <f>I144+I146</f>
        <v>0</v>
      </c>
      <c r="J143" s="149">
        <f>J144+J146</f>
        <v>0</v>
      </c>
    </row>
    <row r="144" spans="1:10" s="60" customFormat="1" ht="15" hidden="1">
      <c r="A144" s="236" t="s">
        <v>136</v>
      </c>
      <c r="B144" s="145" t="s">
        <v>324</v>
      </c>
      <c r="C144" s="145" t="s">
        <v>331</v>
      </c>
      <c r="D144" s="130" t="s">
        <v>354</v>
      </c>
      <c r="E144" s="484" t="s">
        <v>137</v>
      </c>
      <c r="F144" s="485"/>
      <c r="G144" s="131"/>
      <c r="H144" s="149">
        <f>H145</f>
        <v>0</v>
      </c>
      <c r="I144" s="149">
        <f>I145</f>
        <v>0</v>
      </c>
      <c r="J144" s="149">
        <f>J145</f>
        <v>0</v>
      </c>
    </row>
    <row r="145" spans="1:10" s="60" customFormat="1" ht="30" hidden="1">
      <c r="A145" s="235" t="s">
        <v>64</v>
      </c>
      <c r="B145" s="145" t="s">
        <v>324</v>
      </c>
      <c r="C145" s="145" t="s">
        <v>331</v>
      </c>
      <c r="D145" s="130" t="s">
        <v>354</v>
      </c>
      <c r="E145" s="484" t="s">
        <v>137</v>
      </c>
      <c r="F145" s="485"/>
      <c r="G145" s="131" t="s">
        <v>334</v>
      </c>
      <c r="H145" s="149"/>
      <c r="I145" s="149"/>
      <c r="J145" s="149"/>
    </row>
    <row r="146" spans="1:10" s="60" customFormat="1" ht="15" hidden="1">
      <c r="A146" s="236" t="s">
        <v>138</v>
      </c>
      <c r="B146" s="145" t="s">
        <v>324</v>
      </c>
      <c r="C146" s="145" t="s">
        <v>331</v>
      </c>
      <c r="D146" s="130" t="s">
        <v>354</v>
      </c>
      <c r="E146" s="484" t="s">
        <v>137</v>
      </c>
      <c r="F146" s="485"/>
      <c r="G146" s="131"/>
      <c r="H146" s="149">
        <f>H147</f>
        <v>0</v>
      </c>
      <c r="I146" s="149">
        <f>I147</f>
        <v>0</v>
      </c>
      <c r="J146" s="149">
        <f>J147</f>
        <v>0</v>
      </c>
    </row>
    <row r="147" spans="1:10" s="60" customFormat="1" ht="0.75" customHeight="1">
      <c r="A147" s="235" t="s">
        <v>64</v>
      </c>
      <c r="B147" s="145" t="s">
        <v>324</v>
      </c>
      <c r="C147" s="145" t="s">
        <v>331</v>
      </c>
      <c r="D147" s="130" t="s">
        <v>354</v>
      </c>
      <c r="E147" s="484" t="s">
        <v>137</v>
      </c>
      <c r="F147" s="485"/>
      <c r="G147" s="131" t="s">
        <v>334</v>
      </c>
      <c r="H147" s="149"/>
      <c r="I147" s="149"/>
      <c r="J147" s="149"/>
    </row>
    <row r="148" spans="1:10" s="60" customFormat="1" ht="68.25" customHeight="1">
      <c r="A148" s="126" t="s">
        <v>489</v>
      </c>
      <c r="B148" s="94" t="s">
        <v>324</v>
      </c>
      <c r="C148" s="94" t="s">
        <v>331</v>
      </c>
      <c r="D148" s="105" t="s">
        <v>354</v>
      </c>
      <c r="E148" s="465" t="s">
        <v>139</v>
      </c>
      <c r="F148" s="466"/>
      <c r="G148" s="106" t="s">
        <v>592</v>
      </c>
      <c r="H148" s="109">
        <f aca="true" t="shared" si="18" ref="H148:J151">H149</f>
        <v>38.6</v>
      </c>
      <c r="I148" s="109">
        <f t="shared" si="18"/>
        <v>10</v>
      </c>
      <c r="J148" s="109">
        <f t="shared" si="18"/>
        <v>10</v>
      </c>
    </row>
    <row r="149" spans="1:10" s="60" customFormat="1" ht="52.5" customHeight="1">
      <c r="A149" s="126" t="s">
        <v>451</v>
      </c>
      <c r="B149" s="94" t="s">
        <v>324</v>
      </c>
      <c r="C149" s="94" t="s">
        <v>331</v>
      </c>
      <c r="D149" s="105" t="s">
        <v>354</v>
      </c>
      <c r="E149" s="465" t="s">
        <v>140</v>
      </c>
      <c r="F149" s="466"/>
      <c r="G149" s="106" t="s">
        <v>592</v>
      </c>
      <c r="H149" s="109">
        <f>H150</f>
        <v>38.6</v>
      </c>
      <c r="I149" s="109">
        <f t="shared" si="18"/>
        <v>10</v>
      </c>
      <c r="J149" s="109">
        <f t="shared" si="18"/>
        <v>10</v>
      </c>
    </row>
    <row r="150" spans="1:10" s="60" customFormat="1" ht="33.75" customHeight="1">
      <c r="A150" s="126" t="s">
        <v>492</v>
      </c>
      <c r="B150" s="94" t="s">
        <v>324</v>
      </c>
      <c r="C150" s="94" t="s">
        <v>331</v>
      </c>
      <c r="D150" s="105" t="s">
        <v>354</v>
      </c>
      <c r="E150" s="465" t="s">
        <v>141</v>
      </c>
      <c r="F150" s="466"/>
      <c r="G150" s="106" t="s">
        <v>592</v>
      </c>
      <c r="H150" s="109">
        <f t="shared" si="18"/>
        <v>38.6</v>
      </c>
      <c r="I150" s="109">
        <f t="shared" si="18"/>
        <v>10</v>
      </c>
      <c r="J150" s="109">
        <f t="shared" si="18"/>
        <v>10</v>
      </c>
    </row>
    <row r="151" spans="1:10" s="60" customFormat="1" ht="21" customHeight="1">
      <c r="A151" s="191" t="s">
        <v>380</v>
      </c>
      <c r="B151" s="94" t="s">
        <v>324</v>
      </c>
      <c r="C151" s="94" t="s">
        <v>331</v>
      </c>
      <c r="D151" s="105" t="s">
        <v>354</v>
      </c>
      <c r="E151" s="465" t="s">
        <v>142</v>
      </c>
      <c r="F151" s="466"/>
      <c r="G151" s="106" t="s">
        <v>592</v>
      </c>
      <c r="H151" s="109">
        <f t="shared" si="18"/>
        <v>38.6</v>
      </c>
      <c r="I151" s="109">
        <f t="shared" si="18"/>
        <v>10</v>
      </c>
      <c r="J151" s="109">
        <f t="shared" si="18"/>
        <v>10</v>
      </c>
    </row>
    <row r="152" spans="1:10" s="60" customFormat="1" ht="31.5" customHeight="1">
      <c r="A152" s="235" t="s">
        <v>64</v>
      </c>
      <c r="B152" s="94" t="s">
        <v>324</v>
      </c>
      <c r="C152" s="94" t="s">
        <v>331</v>
      </c>
      <c r="D152" s="105" t="s">
        <v>354</v>
      </c>
      <c r="E152" s="465" t="s">
        <v>142</v>
      </c>
      <c r="F152" s="466"/>
      <c r="G152" s="106" t="s">
        <v>334</v>
      </c>
      <c r="H152" s="109">
        <f aca="true" t="shared" si="19" ref="H152:J153">H153</f>
        <v>38.6</v>
      </c>
      <c r="I152" s="109">
        <f t="shared" si="19"/>
        <v>10</v>
      </c>
      <c r="J152" s="109">
        <f t="shared" si="19"/>
        <v>10</v>
      </c>
    </row>
    <row r="153" spans="1:10" s="60" customFormat="1" ht="29.25" customHeight="1">
      <c r="A153" s="274" t="s">
        <v>578</v>
      </c>
      <c r="B153" s="94"/>
      <c r="C153" s="94" t="s">
        <v>331</v>
      </c>
      <c r="D153" s="105" t="s">
        <v>354</v>
      </c>
      <c r="E153" s="465" t="s">
        <v>142</v>
      </c>
      <c r="F153" s="466"/>
      <c r="G153" s="106" t="s">
        <v>581</v>
      </c>
      <c r="H153" s="109">
        <f t="shared" si="19"/>
        <v>38.6</v>
      </c>
      <c r="I153" s="109">
        <f t="shared" si="19"/>
        <v>10</v>
      </c>
      <c r="J153" s="109">
        <f t="shared" si="19"/>
        <v>10</v>
      </c>
    </row>
    <row r="154" spans="1:10" s="60" customFormat="1" ht="27" customHeight="1">
      <c r="A154" s="274" t="s">
        <v>579</v>
      </c>
      <c r="B154" s="94"/>
      <c r="C154" s="94" t="s">
        <v>331</v>
      </c>
      <c r="D154" s="105" t="s">
        <v>354</v>
      </c>
      <c r="E154" s="465" t="s">
        <v>142</v>
      </c>
      <c r="F154" s="466"/>
      <c r="G154" s="106" t="s">
        <v>582</v>
      </c>
      <c r="H154" s="160">
        <v>38.6</v>
      </c>
      <c r="I154" s="109">
        <v>10</v>
      </c>
      <c r="J154" s="109">
        <v>10</v>
      </c>
    </row>
    <row r="155" spans="1:10" s="60" customFormat="1" ht="26.25" customHeight="1" hidden="1">
      <c r="A155" s="191" t="s">
        <v>14</v>
      </c>
      <c r="B155" s="94" t="s">
        <v>324</v>
      </c>
      <c r="C155" s="94" t="s">
        <v>331</v>
      </c>
      <c r="D155" s="105" t="s">
        <v>354</v>
      </c>
      <c r="E155" s="465" t="s">
        <v>143</v>
      </c>
      <c r="F155" s="466"/>
      <c r="G155" s="106"/>
      <c r="H155" s="109">
        <f aca="true" t="shared" si="20" ref="H155:J156">H156</f>
        <v>0</v>
      </c>
      <c r="I155" s="109">
        <f t="shared" si="20"/>
        <v>0</v>
      </c>
      <c r="J155" s="109">
        <f t="shared" si="20"/>
        <v>0</v>
      </c>
    </row>
    <row r="156" spans="1:10" s="60" customFormat="1" ht="45" hidden="1">
      <c r="A156" s="236" t="s">
        <v>144</v>
      </c>
      <c r="B156" s="94" t="s">
        <v>324</v>
      </c>
      <c r="C156" s="94" t="s">
        <v>331</v>
      </c>
      <c r="D156" s="105" t="s">
        <v>354</v>
      </c>
      <c r="E156" s="465" t="s">
        <v>145</v>
      </c>
      <c r="F156" s="466"/>
      <c r="G156" s="106"/>
      <c r="H156" s="109">
        <f t="shared" si="20"/>
        <v>0</v>
      </c>
      <c r="I156" s="109">
        <f t="shared" si="20"/>
        <v>0</v>
      </c>
      <c r="J156" s="109">
        <f t="shared" si="20"/>
        <v>0</v>
      </c>
    </row>
    <row r="157" spans="1:10" s="60" customFormat="1" ht="30" hidden="1">
      <c r="A157" s="235" t="s">
        <v>64</v>
      </c>
      <c r="B157" s="94" t="s">
        <v>324</v>
      </c>
      <c r="C157" s="94" t="s">
        <v>331</v>
      </c>
      <c r="D157" s="105" t="s">
        <v>354</v>
      </c>
      <c r="E157" s="465" t="s">
        <v>146</v>
      </c>
      <c r="F157" s="466"/>
      <c r="G157" s="106" t="s">
        <v>334</v>
      </c>
      <c r="H157" s="109"/>
      <c r="I157" s="109"/>
      <c r="J157" s="109"/>
    </row>
    <row r="158" spans="1:10" s="60" customFormat="1" ht="45" hidden="1">
      <c r="A158" s="235" t="s">
        <v>147</v>
      </c>
      <c r="B158" s="172" t="s">
        <v>324</v>
      </c>
      <c r="C158" s="172" t="s">
        <v>331</v>
      </c>
      <c r="D158" s="173" t="s">
        <v>354</v>
      </c>
      <c r="E158" s="174" t="s">
        <v>148</v>
      </c>
      <c r="F158" s="175">
        <v>1149</v>
      </c>
      <c r="G158" s="176"/>
      <c r="H158" s="177">
        <f>H159</f>
        <v>0</v>
      </c>
      <c r="I158" s="177">
        <f>I159</f>
        <v>0</v>
      </c>
      <c r="J158" s="177">
        <f>J159</f>
        <v>0</v>
      </c>
    </row>
    <row r="159" spans="1:10" s="60" customFormat="1" ht="30" hidden="1">
      <c r="A159" s="275" t="s">
        <v>333</v>
      </c>
      <c r="B159" s="172" t="s">
        <v>324</v>
      </c>
      <c r="C159" s="172" t="s">
        <v>331</v>
      </c>
      <c r="D159" s="173" t="s">
        <v>354</v>
      </c>
      <c r="E159" s="174" t="s">
        <v>13</v>
      </c>
      <c r="F159" s="175">
        <v>1149</v>
      </c>
      <c r="G159" s="176" t="s">
        <v>334</v>
      </c>
      <c r="H159" s="177"/>
      <c r="I159" s="177"/>
      <c r="J159" s="177"/>
    </row>
    <row r="160" spans="1:38" s="58" customFormat="1" ht="30" hidden="1">
      <c r="A160" s="266" t="s">
        <v>385</v>
      </c>
      <c r="B160" s="178" t="s">
        <v>324</v>
      </c>
      <c r="C160" s="179" t="s">
        <v>331</v>
      </c>
      <c r="D160" s="180" t="s">
        <v>354</v>
      </c>
      <c r="E160" s="181" t="s">
        <v>384</v>
      </c>
      <c r="F160" s="182" t="s">
        <v>376</v>
      </c>
      <c r="G160" s="183"/>
      <c r="H160" s="184">
        <f>+H161+H164</f>
        <v>0</v>
      </c>
      <c r="I160" s="184">
        <f>+I161+I164</f>
        <v>0</v>
      </c>
      <c r="J160" s="184">
        <f>+J161+J164</f>
        <v>0</v>
      </c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</row>
    <row r="161" spans="1:248" s="57" customFormat="1" ht="45" hidden="1">
      <c r="A161" s="267" t="s">
        <v>387</v>
      </c>
      <c r="B161" s="178" t="s">
        <v>324</v>
      </c>
      <c r="C161" s="179" t="s">
        <v>331</v>
      </c>
      <c r="D161" s="180" t="s">
        <v>354</v>
      </c>
      <c r="E161" s="185" t="s">
        <v>386</v>
      </c>
      <c r="F161" s="186" t="s">
        <v>376</v>
      </c>
      <c r="G161" s="187"/>
      <c r="H161" s="188">
        <f aca="true" t="shared" si="21" ref="H161:J162">+H162</f>
        <v>0</v>
      </c>
      <c r="I161" s="188">
        <f t="shared" si="21"/>
        <v>0</v>
      </c>
      <c r="J161" s="188">
        <f t="shared" si="21"/>
        <v>0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</row>
    <row r="162" spans="1:248" s="57" customFormat="1" ht="45" hidden="1">
      <c r="A162" s="267" t="s">
        <v>389</v>
      </c>
      <c r="B162" s="178" t="s">
        <v>324</v>
      </c>
      <c r="C162" s="179" t="s">
        <v>331</v>
      </c>
      <c r="D162" s="180" t="s">
        <v>354</v>
      </c>
      <c r="E162" s="185" t="s">
        <v>386</v>
      </c>
      <c r="F162" s="186" t="s">
        <v>388</v>
      </c>
      <c r="G162" s="187"/>
      <c r="H162" s="184">
        <f t="shared" si="21"/>
        <v>0</v>
      </c>
      <c r="I162" s="184">
        <f t="shared" si="21"/>
        <v>0</v>
      </c>
      <c r="J162" s="184">
        <f t="shared" si="21"/>
        <v>0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</row>
    <row r="163" spans="1:248" s="57" customFormat="1" ht="30" hidden="1">
      <c r="A163" s="144" t="s">
        <v>333</v>
      </c>
      <c r="B163" s="189" t="s">
        <v>324</v>
      </c>
      <c r="C163" s="179" t="s">
        <v>331</v>
      </c>
      <c r="D163" s="180" t="s">
        <v>354</v>
      </c>
      <c r="E163" s="185" t="s">
        <v>386</v>
      </c>
      <c r="F163" s="186" t="s">
        <v>388</v>
      </c>
      <c r="G163" s="187" t="s">
        <v>334</v>
      </c>
      <c r="H163" s="188"/>
      <c r="I163" s="188"/>
      <c r="J163" s="188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</row>
    <row r="164" spans="1:248" s="57" customFormat="1" ht="45" hidden="1">
      <c r="A164" s="267" t="s">
        <v>391</v>
      </c>
      <c r="B164" s="178" t="s">
        <v>324</v>
      </c>
      <c r="C164" s="179" t="s">
        <v>331</v>
      </c>
      <c r="D164" s="180" t="s">
        <v>354</v>
      </c>
      <c r="E164" s="185" t="s">
        <v>390</v>
      </c>
      <c r="F164" s="186" t="s">
        <v>376</v>
      </c>
      <c r="G164" s="187"/>
      <c r="H164" s="188">
        <f>+H165+H167</f>
        <v>0</v>
      </c>
      <c r="I164" s="188">
        <f>+I165+I167</f>
        <v>0</v>
      </c>
      <c r="J164" s="188">
        <f>+J165+J167</f>
        <v>0</v>
      </c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</row>
    <row r="165" spans="1:248" s="67" customFormat="1" ht="30" hidden="1">
      <c r="A165" s="267" t="s">
        <v>355</v>
      </c>
      <c r="B165" s="178" t="s">
        <v>324</v>
      </c>
      <c r="C165" s="179" t="s">
        <v>331</v>
      </c>
      <c r="D165" s="180" t="s">
        <v>354</v>
      </c>
      <c r="E165" s="185" t="s">
        <v>390</v>
      </c>
      <c r="F165" s="186" t="s">
        <v>392</v>
      </c>
      <c r="G165" s="187"/>
      <c r="H165" s="184">
        <f>+H166</f>
        <v>0</v>
      </c>
      <c r="I165" s="184">
        <f>+I166</f>
        <v>0</v>
      </c>
      <c r="J165" s="184">
        <f>+J166</f>
        <v>0</v>
      </c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  <c r="IJ165" s="66"/>
      <c r="IK165" s="66"/>
      <c r="IL165" s="66"/>
      <c r="IM165" s="66"/>
      <c r="IN165" s="66"/>
    </row>
    <row r="166" spans="1:249" s="57" customFormat="1" ht="0.75" customHeight="1" hidden="1">
      <c r="A166" s="144" t="s">
        <v>333</v>
      </c>
      <c r="B166" s="189" t="s">
        <v>324</v>
      </c>
      <c r="C166" s="179" t="s">
        <v>331</v>
      </c>
      <c r="D166" s="180" t="s">
        <v>354</v>
      </c>
      <c r="E166" s="185" t="s">
        <v>390</v>
      </c>
      <c r="F166" s="186" t="s">
        <v>392</v>
      </c>
      <c r="G166" s="187" t="s">
        <v>334</v>
      </c>
      <c r="H166" s="188"/>
      <c r="I166" s="188"/>
      <c r="J166" s="188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</row>
    <row r="167" spans="1:38" s="58" customFormat="1" ht="30" hidden="1">
      <c r="A167" s="267" t="s">
        <v>394</v>
      </c>
      <c r="B167" s="178" t="s">
        <v>324</v>
      </c>
      <c r="C167" s="179" t="s">
        <v>331</v>
      </c>
      <c r="D167" s="180" t="s">
        <v>354</v>
      </c>
      <c r="E167" s="185" t="s">
        <v>390</v>
      </c>
      <c r="F167" s="186" t="s">
        <v>393</v>
      </c>
      <c r="G167" s="183"/>
      <c r="H167" s="184">
        <f>+H168</f>
        <v>0</v>
      </c>
      <c r="I167" s="184">
        <f>+I168</f>
        <v>0</v>
      </c>
      <c r="J167" s="184">
        <f>+J168</f>
        <v>0</v>
      </c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</row>
    <row r="168" spans="1:38" s="56" customFormat="1" ht="30" hidden="1">
      <c r="A168" s="144" t="s">
        <v>333</v>
      </c>
      <c r="B168" s="189" t="s">
        <v>324</v>
      </c>
      <c r="C168" s="179" t="s">
        <v>331</v>
      </c>
      <c r="D168" s="180" t="s">
        <v>354</v>
      </c>
      <c r="E168" s="185" t="s">
        <v>390</v>
      </c>
      <c r="F168" s="186" t="s">
        <v>393</v>
      </c>
      <c r="G168" s="187" t="s">
        <v>334</v>
      </c>
      <c r="H168" s="190"/>
      <c r="I168" s="190"/>
      <c r="J168" s="190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</row>
    <row r="169" spans="1:38" s="56" customFormat="1" ht="15" hidden="1">
      <c r="A169" s="271" t="s">
        <v>12</v>
      </c>
      <c r="B169" s="145" t="s">
        <v>324</v>
      </c>
      <c r="C169" s="128" t="s">
        <v>331</v>
      </c>
      <c r="D169" s="129" t="s">
        <v>354</v>
      </c>
      <c r="E169" s="493" t="s">
        <v>69</v>
      </c>
      <c r="F169" s="494"/>
      <c r="G169" s="132"/>
      <c r="H169" s="149">
        <f aca="true" t="shared" si="22" ref="H169:J171">H170</f>
        <v>0</v>
      </c>
      <c r="I169" s="149">
        <f t="shared" si="22"/>
        <v>0</v>
      </c>
      <c r="J169" s="149">
        <f t="shared" si="22"/>
        <v>0</v>
      </c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</row>
    <row r="170" spans="1:38" s="56" customFormat="1" ht="15" hidden="1">
      <c r="A170" s="191" t="s">
        <v>14</v>
      </c>
      <c r="B170" s="145" t="s">
        <v>324</v>
      </c>
      <c r="C170" s="128" t="s">
        <v>331</v>
      </c>
      <c r="D170" s="129" t="s">
        <v>354</v>
      </c>
      <c r="E170" s="493" t="s">
        <v>83</v>
      </c>
      <c r="F170" s="494"/>
      <c r="G170" s="132"/>
      <c r="H170" s="149">
        <f>H171+H173+H175</f>
        <v>0</v>
      </c>
      <c r="I170" s="149">
        <f t="shared" si="22"/>
        <v>0</v>
      </c>
      <c r="J170" s="149">
        <f t="shared" si="22"/>
        <v>0</v>
      </c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</row>
    <row r="171" spans="1:38" s="56" customFormat="1" ht="15" hidden="1">
      <c r="A171" s="144" t="s">
        <v>138</v>
      </c>
      <c r="B171" s="145" t="s">
        <v>324</v>
      </c>
      <c r="C171" s="128" t="s">
        <v>331</v>
      </c>
      <c r="D171" s="129" t="s">
        <v>354</v>
      </c>
      <c r="E171" s="495" t="s">
        <v>452</v>
      </c>
      <c r="F171" s="496"/>
      <c r="G171" s="132"/>
      <c r="H171" s="149">
        <f t="shared" si="22"/>
        <v>0</v>
      </c>
      <c r="I171" s="149">
        <f t="shared" si="22"/>
        <v>0</v>
      </c>
      <c r="J171" s="149">
        <f t="shared" si="22"/>
        <v>0</v>
      </c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</row>
    <row r="172" spans="1:38" s="56" customFormat="1" ht="30" hidden="1">
      <c r="A172" s="235" t="s">
        <v>64</v>
      </c>
      <c r="B172" s="150" t="s">
        <v>324</v>
      </c>
      <c r="C172" s="128" t="s">
        <v>331</v>
      </c>
      <c r="D172" s="129" t="s">
        <v>354</v>
      </c>
      <c r="E172" s="495" t="s">
        <v>452</v>
      </c>
      <c r="F172" s="496"/>
      <c r="G172" s="132" t="s">
        <v>334</v>
      </c>
      <c r="H172" s="149">
        <v>0</v>
      </c>
      <c r="I172" s="149"/>
      <c r="J172" s="149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</row>
    <row r="173" spans="1:38" s="56" customFormat="1" ht="45" hidden="1">
      <c r="A173" s="274" t="s">
        <v>453</v>
      </c>
      <c r="B173" s="145" t="s">
        <v>324</v>
      </c>
      <c r="C173" s="128" t="s">
        <v>331</v>
      </c>
      <c r="D173" s="129" t="s">
        <v>354</v>
      </c>
      <c r="E173" s="493" t="s">
        <v>454</v>
      </c>
      <c r="F173" s="494"/>
      <c r="G173" s="132"/>
      <c r="H173" s="149">
        <f>H174</f>
        <v>0</v>
      </c>
      <c r="I173" s="149">
        <v>0</v>
      </c>
      <c r="J173" s="149">
        <v>0</v>
      </c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</row>
    <row r="174" spans="1:38" s="56" customFormat="1" ht="29.25" customHeight="1" hidden="1">
      <c r="A174" s="235" t="s">
        <v>64</v>
      </c>
      <c r="B174" s="145" t="s">
        <v>324</v>
      </c>
      <c r="C174" s="128" t="s">
        <v>331</v>
      </c>
      <c r="D174" s="129" t="s">
        <v>354</v>
      </c>
      <c r="E174" s="493" t="s">
        <v>454</v>
      </c>
      <c r="F174" s="494"/>
      <c r="G174" s="132" t="s">
        <v>334</v>
      </c>
      <c r="H174" s="239">
        <v>0</v>
      </c>
      <c r="I174" s="149">
        <v>0</v>
      </c>
      <c r="J174" s="149">
        <v>0</v>
      </c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</row>
    <row r="175" spans="1:38" s="56" customFormat="1" ht="45" hidden="1">
      <c r="A175" s="274" t="s">
        <v>455</v>
      </c>
      <c r="B175" s="145" t="s">
        <v>324</v>
      </c>
      <c r="C175" s="128" t="s">
        <v>331</v>
      </c>
      <c r="D175" s="129" t="s">
        <v>354</v>
      </c>
      <c r="E175" s="493" t="s">
        <v>146</v>
      </c>
      <c r="F175" s="494"/>
      <c r="G175" s="132"/>
      <c r="H175" s="239">
        <f>H176</f>
        <v>0</v>
      </c>
      <c r="I175" s="239">
        <f>I176</f>
        <v>0</v>
      </c>
      <c r="J175" s="239">
        <f>J176</f>
        <v>0</v>
      </c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</row>
    <row r="176" spans="1:38" s="56" customFormat="1" ht="30" hidden="1">
      <c r="A176" s="235" t="s">
        <v>64</v>
      </c>
      <c r="B176" s="145" t="s">
        <v>324</v>
      </c>
      <c r="C176" s="128" t="s">
        <v>331</v>
      </c>
      <c r="D176" s="129" t="s">
        <v>354</v>
      </c>
      <c r="E176" s="493" t="s">
        <v>146</v>
      </c>
      <c r="F176" s="494"/>
      <c r="G176" s="132" t="s">
        <v>334</v>
      </c>
      <c r="H176" s="239">
        <v>0</v>
      </c>
      <c r="I176" s="149">
        <v>0</v>
      </c>
      <c r="J176" s="149">
        <v>0</v>
      </c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</row>
    <row r="177" spans="1:38" s="56" customFormat="1" ht="12" customHeight="1" hidden="1">
      <c r="A177" s="286" t="s">
        <v>488</v>
      </c>
      <c r="B177" s="145"/>
      <c r="C177" s="128" t="s">
        <v>331</v>
      </c>
      <c r="D177" s="129" t="s">
        <v>354</v>
      </c>
      <c r="E177" s="493" t="s">
        <v>490</v>
      </c>
      <c r="F177" s="494"/>
      <c r="G177" s="132"/>
      <c r="H177" s="239">
        <f>H178</f>
        <v>0</v>
      </c>
      <c r="I177" s="239">
        <f aca="true" t="shared" si="23" ref="I177:J179">I178</f>
        <v>3</v>
      </c>
      <c r="J177" s="239">
        <f t="shared" si="23"/>
        <v>3</v>
      </c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</row>
    <row r="178" spans="1:38" s="56" customFormat="1" ht="60" hidden="1">
      <c r="A178" s="287" t="s">
        <v>493</v>
      </c>
      <c r="B178" s="145"/>
      <c r="C178" s="128" t="s">
        <v>331</v>
      </c>
      <c r="D178" s="129" t="s">
        <v>354</v>
      </c>
      <c r="E178" s="493" t="s">
        <v>490</v>
      </c>
      <c r="F178" s="494"/>
      <c r="G178" s="132"/>
      <c r="H178" s="239">
        <f>H179</f>
        <v>0</v>
      </c>
      <c r="I178" s="239">
        <f t="shared" si="23"/>
        <v>3</v>
      </c>
      <c r="J178" s="239">
        <f t="shared" si="23"/>
        <v>3</v>
      </c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</row>
    <row r="179" spans="1:38" s="56" customFormat="1" ht="30" hidden="1">
      <c r="A179" s="287" t="s">
        <v>394</v>
      </c>
      <c r="B179" s="145"/>
      <c r="C179" s="128" t="s">
        <v>331</v>
      </c>
      <c r="D179" s="129" t="s">
        <v>354</v>
      </c>
      <c r="E179" s="493" t="s">
        <v>491</v>
      </c>
      <c r="F179" s="494"/>
      <c r="G179" s="132"/>
      <c r="H179" s="239">
        <f>H180</f>
        <v>0</v>
      </c>
      <c r="I179" s="239">
        <f t="shared" si="23"/>
        <v>3</v>
      </c>
      <c r="J179" s="239">
        <f t="shared" si="23"/>
        <v>3</v>
      </c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</row>
    <row r="180" spans="1:38" s="56" customFormat="1" ht="30" hidden="1">
      <c r="A180" s="235" t="s">
        <v>64</v>
      </c>
      <c r="B180" s="145"/>
      <c r="C180" s="128" t="s">
        <v>331</v>
      </c>
      <c r="D180" s="129" t="s">
        <v>354</v>
      </c>
      <c r="E180" s="493" t="s">
        <v>491</v>
      </c>
      <c r="F180" s="494"/>
      <c r="G180" s="132" t="s">
        <v>334</v>
      </c>
      <c r="H180" s="239">
        <v>0</v>
      </c>
      <c r="I180" s="149">
        <v>3</v>
      </c>
      <c r="J180" s="149">
        <v>3</v>
      </c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</row>
    <row r="181" spans="1:10" s="61" customFormat="1" ht="25.5" customHeight="1">
      <c r="A181" s="317" t="s">
        <v>356</v>
      </c>
      <c r="B181" s="151" t="s">
        <v>324</v>
      </c>
      <c r="C181" s="152" t="s">
        <v>357</v>
      </c>
      <c r="D181" s="152" t="s">
        <v>596</v>
      </c>
      <c r="E181" s="486"/>
      <c r="F181" s="487"/>
      <c r="G181" s="152"/>
      <c r="H181" s="237">
        <f>H201+H228</f>
        <v>2095.828</v>
      </c>
      <c r="I181" s="237">
        <f>I201+I228</f>
        <v>393.84299999999996</v>
      </c>
      <c r="J181" s="237">
        <f>J201+J228</f>
        <v>230.12099999999998</v>
      </c>
    </row>
    <row r="182" spans="1:10" s="61" customFormat="1" ht="0.75" customHeight="1" hidden="1">
      <c r="A182" s="317" t="s">
        <v>149</v>
      </c>
      <c r="B182" s="193" t="s">
        <v>324</v>
      </c>
      <c r="C182" s="194" t="s">
        <v>357</v>
      </c>
      <c r="D182" s="194" t="s">
        <v>325</v>
      </c>
      <c r="E182" s="497"/>
      <c r="F182" s="498"/>
      <c r="G182" s="194"/>
      <c r="H182" s="196"/>
      <c r="I182" s="196"/>
      <c r="J182" s="196"/>
    </row>
    <row r="183" spans="1:10" s="61" customFormat="1" ht="35.25" customHeight="1" hidden="1">
      <c r="A183" s="318" t="s">
        <v>150</v>
      </c>
      <c r="B183" s="193" t="s">
        <v>324</v>
      </c>
      <c r="C183" s="194" t="s">
        <v>357</v>
      </c>
      <c r="D183" s="194" t="s">
        <v>325</v>
      </c>
      <c r="E183" s="497" t="s">
        <v>151</v>
      </c>
      <c r="F183" s="498"/>
      <c r="G183" s="194"/>
      <c r="H183" s="196"/>
      <c r="I183" s="196"/>
      <c r="J183" s="196"/>
    </row>
    <row r="184" spans="1:10" s="61" customFormat="1" ht="0.75" customHeight="1" hidden="1">
      <c r="A184" s="319" t="s">
        <v>152</v>
      </c>
      <c r="B184" s="193" t="s">
        <v>324</v>
      </c>
      <c r="C184" s="194" t="s">
        <v>357</v>
      </c>
      <c r="D184" s="194" t="s">
        <v>325</v>
      </c>
      <c r="E184" s="497" t="s">
        <v>153</v>
      </c>
      <c r="F184" s="498"/>
      <c r="G184" s="194"/>
      <c r="H184" s="196"/>
      <c r="I184" s="196"/>
      <c r="J184" s="196"/>
    </row>
    <row r="185" spans="1:10" s="61" customFormat="1" ht="33.75" customHeight="1" hidden="1">
      <c r="A185" s="319"/>
      <c r="B185" s="193"/>
      <c r="C185" s="194" t="s">
        <v>357</v>
      </c>
      <c r="D185" s="194" t="s">
        <v>325</v>
      </c>
      <c r="E185" s="195" t="s">
        <v>154</v>
      </c>
      <c r="F185" s="197" t="s">
        <v>66</v>
      </c>
      <c r="G185" s="194"/>
      <c r="H185" s="196"/>
      <c r="I185" s="196"/>
      <c r="J185" s="196"/>
    </row>
    <row r="186" spans="1:10" s="61" customFormat="1" ht="24.75" customHeight="1" hidden="1">
      <c r="A186" s="320" t="s">
        <v>155</v>
      </c>
      <c r="B186" s="193" t="s">
        <v>324</v>
      </c>
      <c r="C186" s="194" t="s">
        <v>357</v>
      </c>
      <c r="D186" s="194" t="s">
        <v>325</v>
      </c>
      <c r="E186" s="497" t="s">
        <v>156</v>
      </c>
      <c r="F186" s="498"/>
      <c r="G186" s="194"/>
      <c r="H186" s="196"/>
      <c r="I186" s="196"/>
      <c r="J186" s="196"/>
    </row>
    <row r="187" spans="1:10" s="61" customFormat="1" ht="21" customHeight="1" hidden="1">
      <c r="A187" s="321" t="s">
        <v>333</v>
      </c>
      <c r="B187" s="198" t="s">
        <v>324</v>
      </c>
      <c r="C187" s="194" t="s">
        <v>357</v>
      </c>
      <c r="D187" s="194" t="s">
        <v>325</v>
      </c>
      <c r="E187" s="497" t="s">
        <v>156</v>
      </c>
      <c r="F187" s="498"/>
      <c r="G187" s="194" t="s">
        <v>334</v>
      </c>
      <c r="H187" s="196"/>
      <c r="I187" s="196"/>
      <c r="J187" s="196"/>
    </row>
    <row r="188" spans="1:10" s="60" customFormat="1" ht="18" customHeight="1" hidden="1">
      <c r="A188" s="317" t="s">
        <v>358</v>
      </c>
      <c r="B188" s="94" t="s">
        <v>324</v>
      </c>
      <c r="C188" s="152" t="s">
        <v>357</v>
      </c>
      <c r="D188" s="152" t="s">
        <v>326</v>
      </c>
      <c r="E188" s="486"/>
      <c r="F188" s="487"/>
      <c r="G188" s="152"/>
      <c r="H188" s="192">
        <f>H189+H194+H209</f>
        <v>42.1</v>
      </c>
      <c r="I188" s="192">
        <f>I189+I194+I209</f>
        <v>40</v>
      </c>
      <c r="J188" s="192">
        <f>J189+J194+J209</f>
        <v>40</v>
      </c>
    </row>
    <row r="189" spans="1:10" s="60" customFormat="1" ht="36.75" customHeight="1" hidden="1">
      <c r="A189" s="317" t="s">
        <v>39</v>
      </c>
      <c r="B189" s="102" t="s">
        <v>324</v>
      </c>
      <c r="C189" s="152" t="s">
        <v>357</v>
      </c>
      <c r="D189" s="152" t="s">
        <v>326</v>
      </c>
      <c r="E189" s="96" t="s">
        <v>157</v>
      </c>
      <c r="F189" s="99" t="s">
        <v>66</v>
      </c>
      <c r="G189" s="152"/>
      <c r="H189" s="192">
        <f>H190</f>
        <v>0</v>
      </c>
      <c r="I189" s="192">
        <f>I190</f>
        <v>0</v>
      </c>
      <c r="J189" s="192">
        <f>J190</f>
        <v>0</v>
      </c>
    </row>
    <row r="190" spans="1:10" s="60" customFormat="1" ht="63" hidden="1">
      <c r="A190" s="322" t="s">
        <v>38</v>
      </c>
      <c r="B190" s="102" t="s">
        <v>324</v>
      </c>
      <c r="C190" s="159" t="s">
        <v>357</v>
      </c>
      <c r="D190" s="159" t="s">
        <v>326</v>
      </c>
      <c r="E190" s="97" t="s">
        <v>395</v>
      </c>
      <c r="F190" s="98" t="s">
        <v>376</v>
      </c>
      <c r="G190" s="159"/>
      <c r="H190" s="192">
        <f>H192</f>
        <v>0</v>
      </c>
      <c r="I190" s="192">
        <f>I192</f>
        <v>0</v>
      </c>
      <c r="J190" s="192">
        <f>J192</f>
        <v>0</v>
      </c>
    </row>
    <row r="191" spans="1:10" s="60" customFormat="1" ht="22.5" customHeight="1" hidden="1">
      <c r="A191" s="323"/>
      <c r="B191" s="102"/>
      <c r="C191" s="159"/>
      <c r="D191" s="199"/>
      <c r="E191" s="97"/>
      <c r="F191" s="98"/>
      <c r="G191" s="200"/>
      <c r="H191" s="192"/>
      <c r="I191" s="192"/>
      <c r="J191" s="192"/>
    </row>
    <row r="192" spans="1:10" s="60" customFormat="1" ht="31.5" hidden="1">
      <c r="A192" s="319" t="s">
        <v>397</v>
      </c>
      <c r="B192" s="102" t="s">
        <v>324</v>
      </c>
      <c r="C192" s="103" t="s">
        <v>357</v>
      </c>
      <c r="D192" s="104" t="s">
        <v>326</v>
      </c>
      <c r="E192" s="105" t="s">
        <v>395</v>
      </c>
      <c r="F192" s="106" t="s">
        <v>396</v>
      </c>
      <c r="G192" s="107"/>
      <c r="H192" s="108">
        <f>+H193</f>
        <v>0</v>
      </c>
      <c r="I192" s="108">
        <f>+I193</f>
        <v>0</v>
      </c>
      <c r="J192" s="108">
        <f>+J193</f>
        <v>0</v>
      </c>
    </row>
    <row r="193" spans="1:10" s="60" customFormat="1" ht="25.5" customHeight="1" hidden="1">
      <c r="A193" s="313" t="s">
        <v>158</v>
      </c>
      <c r="B193" s="102" t="s">
        <v>324</v>
      </c>
      <c r="C193" s="159" t="s">
        <v>357</v>
      </c>
      <c r="D193" s="159" t="s">
        <v>326</v>
      </c>
      <c r="E193" s="201" t="s">
        <v>395</v>
      </c>
      <c r="F193" s="202" t="s">
        <v>396</v>
      </c>
      <c r="G193" s="94" t="s">
        <v>119</v>
      </c>
      <c r="H193" s="109"/>
      <c r="I193" s="109"/>
      <c r="J193" s="109"/>
    </row>
    <row r="194" spans="1:10" s="60" customFormat="1" ht="63" hidden="1">
      <c r="A194" s="313" t="s">
        <v>159</v>
      </c>
      <c r="B194" s="102" t="s">
        <v>324</v>
      </c>
      <c r="C194" s="159" t="s">
        <v>357</v>
      </c>
      <c r="D194" s="159" t="s">
        <v>326</v>
      </c>
      <c r="E194" s="467" t="s">
        <v>160</v>
      </c>
      <c r="F194" s="468"/>
      <c r="G194" s="94"/>
      <c r="H194" s="109">
        <f>H195</f>
        <v>0</v>
      </c>
      <c r="I194" s="109">
        <f>I195</f>
        <v>0</v>
      </c>
      <c r="J194" s="109">
        <f>J195</f>
        <v>0</v>
      </c>
    </row>
    <row r="195" spans="1:10" s="60" customFormat="1" ht="78.75" hidden="1">
      <c r="A195" s="313" t="s">
        <v>161</v>
      </c>
      <c r="B195" s="127" t="s">
        <v>324</v>
      </c>
      <c r="C195" s="203" t="s">
        <v>357</v>
      </c>
      <c r="D195" s="203" t="s">
        <v>326</v>
      </c>
      <c r="E195" s="471" t="s">
        <v>162</v>
      </c>
      <c r="F195" s="472"/>
      <c r="G195" s="145"/>
      <c r="H195" s="149">
        <f>H199</f>
        <v>0</v>
      </c>
      <c r="I195" s="149">
        <f>I199</f>
        <v>0</v>
      </c>
      <c r="J195" s="149">
        <f>J199</f>
        <v>0</v>
      </c>
    </row>
    <row r="196" spans="1:10" s="60" customFormat="1" ht="34.5" customHeight="1" hidden="1">
      <c r="A196" s="313" t="s">
        <v>163</v>
      </c>
      <c r="B196" s="127" t="s">
        <v>324</v>
      </c>
      <c r="C196" s="203" t="s">
        <v>357</v>
      </c>
      <c r="D196" s="203" t="s">
        <v>326</v>
      </c>
      <c r="E196" s="130" t="s">
        <v>164</v>
      </c>
      <c r="F196" s="131" t="s">
        <v>66</v>
      </c>
      <c r="G196" s="145"/>
      <c r="H196" s="149"/>
      <c r="I196" s="149"/>
      <c r="J196" s="149"/>
    </row>
    <row r="197" spans="1:10" s="60" customFormat="1" ht="47.25" hidden="1">
      <c r="A197" s="324" t="s">
        <v>165</v>
      </c>
      <c r="B197" s="127" t="s">
        <v>324</v>
      </c>
      <c r="C197" s="203" t="s">
        <v>357</v>
      </c>
      <c r="D197" s="203" t="s">
        <v>326</v>
      </c>
      <c r="E197" s="491" t="s">
        <v>166</v>
      </c>
      <c r="F197" s="492"/>
      <c r="G197" s="145"/>
      <c r="H197" s="149"/>
      <c r="I197" s="149"/>
      <c r="J197" s="149"/>
    </row>
    <row r="198" spans="1:10" s="60" customFormat="1" ht="32.25" customHeight="1" hidden="1">
      <c r="A198" s="325" t="s">
        <v>64</v>
      </c>
      <c r="B198" s="127" t="s">
        <v>324</v>
      </c>
      <c r="C198" s="203" t="s">
        <v>357</v>
      </c>
      <c r="D198" s="203" t="s">
        <v>326</v>
      </c>
      <c r="E198" s="471" t="s">
        <v>166</v>
      </c>
      <c r="F198" s="472"/>
      <c r="G198" s="145" t="s">
        <v>334</v>
      </c>
      <c r="H198" s="149"/>
      <c r="I198" s="149"/>
      <c r="J198" s="149"/>
    </row>
    <row r="199" spans="1:10" s="60" customFormat="1" ht="47.25" hidden="1">
      <c r="A199" s="324" t="s">
        <v>167</v>
      </c>
      <c r="B199" s="102" t="s">
        <v>324</v>
      </c>
      <c r="C199" s="159" t="s">
        <v>357</v>
      </c>
      <c r="D199" s="159" t="s">
        <v>326</v>
      </c>
      <c r="E199" s="467" t="s">
        <v>168</v>
      </c>
      <c r="F199" s="468"/>
      <c r="G199" s="94"/>
      <c r="H199" s="109">
        <f>H200</f>
        <v>0</v>
      </c>
      <c r="I199" s="109">
        <f>I200</f>
        <v>0</v>
      </c>
      <c r="J199" s="109">
        <f>J200</f>
        <v>0</v>
      </c>
    </row>
    <row r="200" spans="1:10" s="60" customFormat="1" ht="31.5" hidden="1">
      <c r="A200" s="325" t="s">
        <v>64</v>
      </c>
      <c r="B200" s="102" t="s">
        <v>324</v>
      </c>
      <c r="C200" s="159" t="s">
        <v>357</v>
      </c>
      <c r="D200" s="159" t="s">
        <v>326</v>
      </c>
      <c r="E200" s="467" t="s">
        <v>168</v>
      </c>
      <c r="F200" s="468"/>
      <c r="G200" s="94" t="s">
        <v>334</v>
      </c>
      <c r="H200" s="109"/>
      <c r="I200" s="109"/>
      <c r="J200" s="109"/>
    </row>
    <row r="201" spans="1:10" s="60" customFormat="1" ht="21.75" customHeight="1">
      <c r="A201" s="325" t="s">
        <v>358</v>
      </c>
      <c r="B201" s="102" t="s">
        <v>324</v>
      </c>
      <c r="C201" s="159" t="s">
        <v>357</v>
      </c>
      <c r="D201" s="159" t="s">
        <v>326</v>
      </c>
      <c r="E201" s="467" t="s">
        <v>216</v>
      </c>
      <c r="F201" s="468"/>
      <c r="G201" s="94" t="s">
        <v>592</v>
      </c>
      <c r="H201" s="109">
        <f>H202+H209</f>
        <v>42.1</v>
      </c>
      <c r="I201" s="109">
        <f>I202+I209</f>
        <v>40</v>
      </c>
      <c r="J201" s="109">
        <f>J202+J209</f>
        <v>40</v>
      </c>
    </row>
    <row r="202" spans="1:10" s="60" customFormat="1" ht="72" customHeight="1" hidden="1">
      <c r="A202" s="144" t="s">
        <v>456</v>
      </c>
      <c r="B202" s="102" t="s">
        <v>324</v>
      </c>
      <c r="C202" s="159" t="s">
        <v>357</v>
      </c>
      <c r="D202" s="159" t="s">
        <v>326</v>
      </c>
      <c r="E202" s="471" t="s">
        <v>457</v>
      </c>
      <c r="F202" s="472"/>
      <c r="G202" s="94"/>
      <c r="H202" s="109">
        <f>H203</f>
        <v>0</v>
      </c>
      <c r="I202" s="109">
        <f aca="true" t="shared" si="24" ref="I202:J207">I203</f>
        <v>0</v>
      </c>
      <c r="J202" s="109">
        <f t="shared" si="24"/>
        <v>0</v>
      </c>
    </row>
    <row r="203" spans="1:10" s="60" customFormat="1" ht="81.75" customHeight="1" hidden="1">
      <c r="A203" s="144" t="s">
        <v>458</v>
      </c>
      <c r="B203" s="127" t="s">
        <v>324</v>
      </c>
      <c r="C203" s="203" t="s">
        <v>357</v>
      </c>
      <c r="D203" s="203" t="s">
        <v>326</v>
      </c>
      <c r="E203" s="471" t="s">
        <v>457</v>
      </c>
      <c r="F203" s="472"/>
      <c r="G203" s="94"/>
      <c r="H203" s="109">
        <f>H204</f>
        <v>0</v>
      </c>
      <c r="I203" s="109">
        <f t="shared" si="24"/>
        <v>0</v>
      </c>
      <c r="J203" s="109">
        <f t="shared" si="24"/>
        <v>0</v>
      </c>
    </row>
    <row r="204" spans="1:10" s="60" customFormat="1" ht="49.5" customHeight="1" hidden="1">
      <c r="A204" s="144" t="s">
        <v>163</v>
      </c>
      <c r="B204" s="127" t="s">
        <v>324</v>
      </c>
      <c r="C204" s="203" t="s">
        <v>357</v>
      </c>
      <c r="D204" s="203" t="s">
        <v>326</v>
      </c>
      <c r="E204" s="471" t="s">
        <v>457</v>
      </c>
      <c r="F204" s="472"/>
      <c r="G204" s="94"/>
      <c r="H204" s="109">
        <f>H205+H207</f>
        <v>0</v>
      </c>
      <c r="I204" s="109">
        <f>I207</f>
        <v>0</v>
      </c>
      <c r="J204" s="109">
        <f>J207</f>
        <v>0</v>
      </c>
    </row>
    <row r="205" spans="1:10" s="60" customFormat="1" ht="48.75" customHeight="1" hidden="1">
      <c r="A205" s="144" t="s">
        <v>459</v>
      </c>
      <c r="B205" s="102" t="s">
        <v>324</v>
      </c>
      <c r="C205" s="159" t="s">
        <v>357</v>
      </c>
      <c r="D205" s="159" t="s">
        <v>326</v>
      </c>
      <c r="E205" s="467" t="s">
        <v>460</v>
      </c>
      <c r="F205" s="468"/>
      <c r="G205" s="94"/>
      <c r="H205" s="109">
        <f>H206</f>
        <v>0</v>
      </c>
      <c r="I205" s="109">
        <v>0</v>
      </c>
      <c r="J205" s="109">
        <v>0</v>
      </c>
    </row>
    <row r="206" spans="1:10" s="60" customFormat="1" ht="49.5" customHeight="1" hidden="1">
      <c r="A206" s="144" t="s">
        <v>461</v>
      </c>
      <c r="B206" s="102" t="s">
        <v>324</v>
      </c>
      <c r="C206" s="159" t="s">
        <v>357</v>
      </c>
      <c r="D206" s="159" t="s">
        <v>326</v>
      </c>
      <c r="E206" s="467" t="s">
        <v>460</v>
      </c>
      <c r="F206" s="468"/>
      <c r="G206" s="94" t="s">
        <v>119</v>
      </c>
      <c r="H206" s="109">
        <v>0</v>
      </c>
      <c r="I206" s="109">
        <v>0</v>
      </c>
      <c r="J206" s="109">
        <v>0</v>
      </c>
    </row>
    <row r="207" spans="1:10" s="60" customFormat="1" ht="48" customHeight="1" hidden="1">
      <c r="A207" s="144" t="s">
        <v>462</v>
      </c>
      <c r="B207" s="102" t="s">
        <v>324</v>
      </c>
      <c r="C207" s="159" t="s">
        <v>357</v>
      </c>
      <c r="D207" s="159" t="s">
        <v>326</v>
      </c>
      <c r="E207" s="467" t="s">
        <v>463</v>
      </c>
      <c r="F207" s="468"/>
      <c r="G207" s="94"/>
      <c r="H207" s="109">
        <f>H208</f>
        <v>0</v>
      </c>
      <c r="I207" s="109">
        <f t="shared" si="24"/>
        <v>0</v>
      </c>
      <c r="J207" s="109">
        <f t="shared" si="24"/>
        <v>0</v>
      </c>
    </row>
    <row r="208" spans="1:10" s="60" customFormat="1" ht="44.25" customHeight="1" hidden="1">
      <c r="A208" s="144" t="s">
        <v>461</v>
      </c>
      <c r="B208" s="102" t="s">
        <v>324</v>
      </c>
      <c r="C208" s="159" t="s">
        <v>357</v>
      </c>
      <c r="D208" s="159" t="s">
        <v>326</v>
      </c>
      <c r="E208" s="467" t="s">
        <v>463</v>
      </c>
      <c r="F208" s="468"/>
      <c r="G208" s="94" t="s">
        <v>119</v>
      </c>
      <c r="H208" s="261">
        <v>0</v>
      </c>
      <c r="I208" s="109">
        <v>0</v>
      </c>
      <c r="J208" s="109">
        <v>0</v>
      </c>
    </row>
    <row r="209" spans="1:10" s="60" customFormat="1" ht="71.25" customHeight="1">
      <c r="A209" s="144" t="s">
        <v>464</v>
      </c>
      <c r="B209" s="102" t="s">
        <v>324</v>
      </c>
      <c r="C209" s="159" t="s">
        <v>357</v>
      </c>
      <c r="D209" s="159" t="s">
        <v>326</v>
      </c>
      <c r="E209" s="467" t="s">
        <v>169</v>
      </c>
      <c r="F209" s="468"/>
      <c r="G209" s="94" t="s">
        <v>592</v>
      </c>
      <c r="H209" s="109">
        <f>H214</f>
        <v>42.1</v>
      </c>
      <c r="I209" s="109">
        <f>I214</f>
        <v>40</v>
      </c>
      <c r="J209" s="109">
        <f>J214</f>
        <v>40</v>
      </c>
    </row>
    <row r="210" spans="1:10" s="60" customFormat="1" ht="90" hidden="1">
      <c r="A210" s="266" t="s">
        <v>152</v>
      </c>
      <c r="B210" s="204" t="s">
        <v>324</v>
      </c>
      <c r="C210" s="205" t="s">
        <v>357</v>
      </c>
      <c r="D210" s="205" t="s">
        <v>326</v>
      </c>
      <c r="E210" s="499" t="s">
        <v>170</v>
      </c>
      <c r="F210" s="500"/>
      <c r="G210" s="206"/>
      <c r="H210" s="207">
        <f>H211</f>
        <v>0</v>
      </c>
      <c r="I210" s="207">
        <f>I211</f>
        <v>0</v>
      </c>
      <c r="J210" s="207">
        <f>J211</f>
        <v>0</v>
      </c>
    </row>
    <row r="211" spans="1:10" s="60" customFormat="1" ht="15" hidden="1">
      <c r="A211" s="276" t="s">
        <v>171</v>
      </c>
      <c r="B211" s="208" t="s">
        <v>324</v>
      </c>
      <c r="C211" s="209" t="s">
        <v>357</v>
      </c>
      <c r="D211" s="209" t="s">
        <v>326</v>
      </c>
      <c r="E211" s="501" t="s">
        <v>172</v>
      </c>
      <c r="F211" s="502"/>
      <c r="G211" s="210"/>
      <c r="H211" s="211">
        <f>H212+H213</f>
        <v>0</v>
      </c>
      <c r="I211" s="211">
        <f>I212+I213</f>
        <v>0</v>
      </c>
      <c r="J211" s="211">
        <f>J212+J213</f>
        <v>0</v>
      </c>
    </row>
    <row r="212" spans="1:10" s="60" customFormat="1" ht="30" hidden="1">
      <c r="A212" s="275" t="s">
        <v>333</v>
      </c>
      <c r="B212" s="208" t="s">
        <v>324</v>
      </c>
      <c r="C212" s="209" t="s">
        <v>357</v>
      </c>
      <c r="D212" s="209" t="s">
        <v>326</v>
      </c>
      <c r="E212" s="501" t="s">
        <v>172</v>
      </c>
      <c r="F212" s="502"/>
      <c r="G212" s="210" t="s">
        <v>334</v>
      </c>
      <c r="H212" s="211"/>
      <c r="I212" s="211"/>
      <c r="J212" s="211"/>
    </row>
    <row r="213" spans="1:10" s="60" customFormat="1" ht="15" hidden="1">
      <c r="A213" s="144" t="s">
        <v>335</v>
      </c>
      <c r="B213" s="208" t="s">
        <v>324</v>
      </c>
      <c r="C213" s="209" t="s">
        <v>357</v>
      </c>
      <c r="D213" s="209" t="s">
        <v>326</v>
      </c>
      <c r="E213" s="501" t="s">
        <v>172</v>
      </c>
      <c r="F213" s="502"/>
      <c r="G213" s="210" t="s">
        <v>336</v>
      </c>
      <c r="H213" s="211"/>
      <c r="I213" s="211"/>
      <c r="J213" s="211"/>
    </row>
    <row r="214" spans="1:10" s="60" customFormat="1" ht="101.25" customHeight="1">
      <c r="A214" s="144" t="s">
        <v>465</v>
      </c>
      <c r="B214" s="102" t="s">
        <v>324</v>
      </c>
      <c r="C214" s="159" t="s">
        <v>357</v>
      </c>
      <c r="D214" s="159" t="s">
        <v>326</v>
      </c>
      <c r="E214" s="467" t="s">
        <v>174</v>
      </c>
      <c r="F214" s="468"/>
      <c r="G214" s="94" t="s">
        <v>592</v>
      </c>
      <c r="H214" s="109">
        <f>H215+H218</f>
        <v>42.1</v>
      </c>
      <c r="I214" s="109">
        <f>I218</f>
        <v>40</v>
      </c>
      <c r="J214" s="109">
        <f>J218</f>
        <v>40</v>
      </c>
    </row>
    <row r="215" spans="1:10" s="60" customFormat="1" ht="54" customHeight="1" hidden="1">
      <c r="A215" s="144" t="s">
        <v>521</v>
      </c>
      <c r="B215" s="102" t="s">
        <v>324</v>
      </c>
      <c r="C215" s="159" t="s">
        <v>357</v>
      </c>
      <c r="D215" s="159" t="s">
        <v>326</v>
      </c>
      <c r="E215" s="467" t="s">
        <v>402</v>
      </c>
      <c r="F215" s="468"/>
      <c r="G215" s="94"/>
      <c r="H215" s="160">
        <f aca="true" t="shared" si="25" ref="H215:J216">H216</f>
        <v>0</v>
      </c>
      <c r="I215" s="160">
        <f t="shared" si="25"/>
        <v>0</v>
      </c>
      <c r="J215" s="160">
        <f t="shared" si="25"/>
        <v>0</v>
      </c>
    </row>
    <row r="216" spans="1:10" s="60" customFormat="1" ht="53.25" customHeight="1" hidden="1">
      <c r="A216" s="144" t="s">
        <v>466</v>
      </c>
      <c r="B216" s="102" t="s">
        <v>324</v>
      </c>
      <c r="C216" s="159" t="s">
        <v>357</v>
      </c>
      <c r="D216" s="159" t="s">
        <v>326</v>
      </c>
      <c r="E216" s="467" t="s">
        <v>467</v>
      </c>
      <c r="F216" s="468"/>
      <c r="G216" s="94"/>
      <c r="H216" s="160">
        <f t="shared" si="25"/>
        <v>0</v>
      </c>
      <c r="I216" s="160">
        <f t="shared" si="25"/>
        <v>0</v>
      </c>
      <c r="J216" s="160">
        <f t="shared" si="25"/>
        <v>0</v>
      </c>
    </row>
    <row r="217" spans="1:10" s="60" customFormat="1" ht="39" customHeight="1" hidden="1">
      <c r="A217" s="144" t="s">
        <v>64</v>
      </c>
      <c r="B217" s="102" t="s">
        <v>324</v>
      </c>
      <c r="C217" s="159" t="s">
        <v>357</v>
      </c>
      <c r="D217" s="159" t="s">
        <v>326</v>
      </c>
      <c r="E217" s="467" t="s">
        <v>467</v>
      </c>
      <c r="F217" s="468"/>
      <c r="G217" s="94" t="s">
        <v>334</v>
      </c>
      <c r="H217" s="262">
        <v>0</v>
      </c>
      <c r="I217" s="109">
        <v>0</v>
      </c>
      <c r="J217" s="109">
        <v>0</v>
      </c>
    </row>
    <row r="218" spans="1:10" s="60" customFormat="1" ht="45" customHeight="1">
      <c r="A218" s="144" t="s">
        <v>425</v>
      </c>
      <c r="B218" s="102" t="s">
        <v>324</v>
      </c>
      <c r="C218" s="159" t="s">
        <v>357</v>
      </c>
      <c r="D218" s="159" t="s">
        <v>326</v>
      </c>
      <c r="E218" s="467" t="s">
        <v>402</v>
      </c>
      <c r="F218" s="468"/>
      <c r="G218" s="94" t="s">
        <v>592</v>
      </c>
      <c r="H218" s="109">
        <f>H219</f>
        <v>42.1</v>
      </c>
      <c r="I218" s="109">
        <f>I219</f>
        <v>40</v>
      </c>
      <c r="J218" s="109">
        <f>J219</f>
        <v>40</v>
      </c>
    </row>
    <row r="219" spans="1:10" s="60" customFormat="1" ht="33.75" customHeight="1">
      <c r="A219" s="236" t="s">
        <v>536</v>
      </c>
      <c r="B219" s="102" t="s">
        <v>324</v>
      </c>
      <c r="C219" s="159" t="s">
        <v>357</v>
      </c>
      <c r="D219" s="159" t="s">
        <v>326</v>
      </c>
      <c r="E219" s="467" t="s">
        <v>404</v>
      </c>
      <c r="F219" s="468"/>
      <c r="G219" s="94" t="s">
        <v>592</v>
      </c>
      <c r="H219" s="109">
        <f>H220+H223</f>
        <v>42.1</v>
      </c>
      <c r="I219" s="109">
        <f>I220+I223</f>
        <v>40</v>
      </c>
      <c r="J219" s="109">
        <f>J220+J223</f>
        <v>40</v>
      </c>
    </row>
    <row r="220" spans="1:10" s="60" customFormat="1" ht="33.75" customHeight="1">
      <c r="A220" s="235" t="s">
        <v>64</v>
      </c>
      <c r="B220" s="102" t="s">
        <v>324</v>
      </c>
      <c r="C220" s="159" t="s">
        <v>357</v>
      </c>
      <c r="D220" s="159" t="s">
        <v>326</v>
      </c>
      <c r="E220" s="467" t="s">
        <v>405</v>
      </c>
      <c r="F220" s="468"/>
      <c r="G220" s="94" t="s">
        <v>334</v>
      </c>
      <c r="H220" s="109">
        <f aca="true" t="shared" si="26" ref="H220:J221">H221</f>
        <v>10</v>
      </c>
      <c r="I220" s="109">
        <f t="shared" si="26"/>
        <v>10</v>
      </c>
      <c r="J220" s="109">
        <f t="shared" si="26"/>
        <v>10</v>
      </c>
    </row>
    <row r="221" spans="1:10" s="60" customFormat="1" ht="27.75" customHeight="1">
      <c r="A221" s="274" t="s">
        <v>578</v>
      </c>
      <c r="B221" s="102"/>
      <c r="C221" s="159" t="s">
        <v>357</v>
      </c>
      <c r="D221" s="159" t="s">
        <v>326</v>
      </c>
      <c r="E221" s="467" t="s">
        <v>405</v>
      </c>
      <c r="F221" s="468"/>
      <c r="G221" s="94" t="s">
        <v>581</v>
      </c>
      <c r="H221" s="109">
        <f t="shared" si="26"/>
        <v>10</v>
      </c>
      <c r="I221" s="109">
        <f t="shared" si="26"/>
        <v>10</v>
      </c>
      <c r="J221" s="109">
        <f t="shared" si="26"/>
        <v>10</v>
      </c>
    </row>
    <row r="222" spans="1:10" s="60" customFormat="1" ht="16.5" customHeight="1">
      <c r="A222" s="274" t="s">
        <v>579</v>
      </c>
      <c r="B222" s="102"/>
      <c r="C222" s="159" t="s">
        <v>357</v>
      </c>
      <c r="D222" s="159" t="s">
        <v>326</v>
      </c>
      <c r="E222" s="467" t="s">
        <v>405</v>
      </c>
      <c r="F222" s="468"/>
      <c r="G222" s="94" t="s">
        <v>582</v>
      </c>
      <c r="H222" s="109">
        <v>10</v>
      </c>
      <c r="I222" s="109">
        <v>10</v>
      </c>
      <c r="J222" s="109">
        <v>10</v>
      </c>
    </row>
    <row r="223" spans="1:10" s="60" customFormat="1" ht="16.5" customHeight="1">
      <c r="A223" s="144" t="s">
        <v>335</v>
      </c>
      <c r="B223" s="127" t="s">
        <v>324</v>
      </c>
      <c r="C223" s="203" t="s">
        <v>357</v>
      </c>
      <c r="D223" s="203" t="s">
        <v>326</v>
      </c>
      <c r="E223" s="471" t="s">
        <v>404</v>
      </c>
      <c r="F223" s="472"/>
      <c r="G223" s="145" t="s">
        <v>336</v>
      </c>
      <c r="H223" s="149">
        <f>H224</f>
        <v>32.1</v>
      </c>
      <c r="I223" s="149">
        <f>I224</f>
        <v>30</v>
      </c>
      <c r="J223" s="149">
        <f>J224</f>
        <v>30</v>
      </c>
    </row>
    <row r="224" spans="1:10" s="60" customFormat="1" ht="16.5" customHeight="1">
      <c r="A224" s="144" t="s">
        <v>591</v>
      </c>
      <c r="B224" s="127"/>
      <c r="C224" s="203" t="s">
        <v>357</v>
      </c>
      <c r="D224" s="203" t="s">
        <v>326</v>
      </c>
      <c r="E224" s="471" t="s">
        <v>404</v>
      </c>
      <c r="F224" s="472"/>
      <c r="G224" s="145" t="s">
        <v>584</v>
      </c>
      <c r="H224" s="149">
        <f>H225+H226+H227</f>
        <v>32.1</v>
      </c>
      <c r="I224" s="149">
        <f>I225+I226+I227</f>
        <v>30</v>
      </c>
      <c r="J224" s="149">
        <f>J225+J226+J227</f>
        <v>30</v>
      </c>
    </row>
    <row r="225" spans="1:10" s="60" customFormat="1" ht="20.25" customHeight="1">
      <c r="A225" s="144" t="s">
        <v>590</v>
      </c>
      <c r="B225" s="127"/>
      <c r="C225" s="203" t="s">
        <v>357</v>
      </c>
      <c r="D225" s="203" t="s">
        <v>326</v>
      </c>
      <c r="E225" s="471" t="s">
        <v>404</v>
      </c>
      <c r="F225" s="472"/>
      <c r="G225" s="145" t="s">
        <v>585</v>
      </c>
      <c r="H225" s="406">
        <v>24</v>
      </c>
      <c r="I225" s="406">
        <v>25</v>
      </c>
      <c r="J225" s="406">
        <v>25</v>
      </c>
    </row>
    <row r="226" spans="1:10" s="60" customFormat="1" ht="20.25" customHeight="1">
      <c r="A226" s="144" t="s">
        <v>589</v>
      </c>
      <c r="B226" s="127"/>
      <c r="C226" s="203" t="s">
        <v>357</v>
      </c>
      <c r="D226" s="203" t="s">
        <v>326</v>
      </c>
      <c r="E226" s="471" t="s">
        <v>404</v>
      </c>
      <c r="F226" s="472"/>
      <c r="G226" s="145" t="s">
        <v>586</v>
      </c>
      <c r="H226" s="406">
        <v>7.6</v>
      </c>
      <c r="I226" s="149">
        <v>0</v>
      </c>
      <c r="J226" s="149">
        <v>0</v>
      </c>
    </row>
    <row r="227" spans="1:10" s="60" customFormat="1" ht="19.5" customHeight="1">
      <c r="A227" s="144" t="s">
        <v>588</v>
      </c>
      <c r="B227" s="127"/>
      <c r="C227" s="203" t="s">
        <v>357</v>
      </c>
      <c r="D227" s="203" t="s">
        <v>326</v>
      </c>
      <c r="E227" s="471" t="s">
        <v>404</v>
      </c>
      <c r="F227" s="472"/>
      <c r="G227" s="145" t="s">
        <v>587</v>
      </c>
      <c r="H227" s="406">
        <v>0.5</v>
      </c>
      <c r="I227" s="406">
        <v>5</v>
      </c>
      <c r="J227" s="406">
        <v>5</v>
      </c>
    </row>
    <row r="228" spans="1:10" s="60" customFormat="1" ht="24" customHeight="1">
      <c r="A228" s="317" t="s">
        <v>359</v>
      </c>
      <c r="B228" s="94" t="s">
        <v>324</v>
      </c>
      <c r="C228" s="152" t="s">
        <v>357</v>
      </c>
      <c r="D228" s="152" t="s">
        <v>349</v>
      </c>
      <c r="E228" s="212"/>
      <c r="F228" s="213"/>
      <c r="G228" s="152"/>
      <c r="H228" s="237">
        <f>H229</f>
        <v>2053.728</v>
      </c>
      <c r="I228" s="237">
        <f>I229</f>
        <v>353.84299999999996</v>
      </c>
      <c r="J228" s="237">
        <f>J236+J241+J246+J256+J251</f>
        <v>190.12099999999998</v>
      </c>
    </row>
    <row r="229" spans="1:10" s="60" customFormat="1" ht="60">
      <c r="A229" s="144" t="s">
        <v>468</v>
      </c>
      <c r="B229" s="102" t="s">
        <v>324</v>
      </c>
      <c r="C229" s="152" t="s">
        <v>357</v>
      </c>
      <c r="D229" s="153" t="s">
        <v>349</v>
      </c>
      <c r="E229" s="469" t="s">
        <v>151</v>
      </c>
      <c r="F229" s="470"/>
      <c r="G229" s="156" t="s">
        <v>592</v>
      </c>
      <c r="H229" s="237">
        <f>H230+H268</f>
        <v>2053.728</v>
      </c>
      <c r="I229" s="237">
        <f>+I230</f>
        <v>353.84299999999996</v>
      </c>
      <c r="J229" s="237">
        <f>+J230</f>
        <v>190.12099999999998</v>
      </c>
    </row>
    <row r="230" spans="1:10" s="60" customFormat="1" ht="82.5" customHeight="1">
      <c r="A230" s="266" t="s">
        <v>469</v>
      </c>
      <c r="B230" s="102" t="s">
        <v>324</v>
      </c>
      <c r="C230" s="103" t="s">
        <v>357</v>
      </c>
      <c r="D230" s="104" t="s">
        <v>349</v>
      </c>
      <c r="E230" s="469" t="s">
        <v>153</v>
      </c>
      <c r="F230" s="470"/>
      <c r="G230" s="107" t="s">
        <v>592</v>
      </c>
      <c r="H230" s="215">
        <f>H234+H284</f>
        <v>2053.728</v>
      </c>
      <c r="I230" s="215">
        <f>I234+I239+I244+I249+I254+I273+I285</f>
        <v>353.84299999999996</v>
      </c>
      <c r="J230" s="215">
        <f>J234+J239+J244+J249+J254+J273+J285</f>
        <v>190.12099999999998</v>
      </c>
    </row>
    <row r="231" spans="1:38" s="69" customFormat="1" ht="27" customHeight="1" hidden="1">
      <c r="A231" s="266" t="s">
        <v>171</v>
      </c>
      <c r="B231" s="102" t="s">
        <v>324</v>
      </c>
      <c r="C231" s="103" t="s">
        <v>357</v>
      </c>
      <c r="D231" s="104" t="s">
        <v>349</v>
      </c>
      <c r="E231" s="469" t="s">
        <v>172</v>
      </c>
      <c r="F231" s="470"/>
      <c r="G231" s="107"/>
      <c r="H231" s="108">
        <f>H232+H233</f>
        <v>0</v>
      </c>
      <c r="I231" s="108">
        <f>I232+I233</f>
        <v>0</v>
      </c>
      <c r="J231" s="108">
        <f>J232+J233</f>
        <v>0</v>
      </c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</row>
    <row r="232" spans="1:38" s="58" customFormat="1" ht="33" customHeight="1" hidden="1">
      <c r="A232" s="144" t="s">
        <v>335</v>
      </c>
      <c r="B232" s="102" t="s">
        <v>324</v>
      </c>
      <c r="C232" s="103" t="s">
        <v>357</v>
      </c>
      <c r="D232" s="104" t="s">
        <v>349</v>
      </c>
      <c r="E232" s="469" t="s">
        <v>172</v>
      </c>
      <c r="F232" s="470"/>
      <c r="G232" s="107" t="s">
        <v>336</v>
      </c>
      <c r="H232" s="108"/>
      <c r="I232" s="108"/>
      <c r="J232" s="108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spans="1:38" s="58" customFormat="1" ht="30" hidden="1">
      <c r="A233" s="277" t="s">
        <v>333</v>
      </c>
      <c r="B233" s="102" t="s">
        <v>324</v>
      </c>
      <c r="C233" s="103" t="s">
        <v>357</v>
      </c>
      <c r="D233" s="104" t="s">
        <v>349</v>
      </c>
      <c r="E233" s="469" t="s">
        <v>172</v>
      </c>
      <c r="F233" s="470"/>
      <c r="G233" s="107" t="s">
        <v>334</v>
      </c>
      <c r="H233" s="108"/>
      <c r="I233" s="108"/>
      <c r="J233" s="108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spans="1:38" s="58" customFormat="1" ht="34.5" customHeight="1">
      <c r="A234" s="316" t="s">
        <v>494</v>
      </c>
      <c r="B234" s="102" t="s">
        <v>324</v>
      </c>
      <c r="C234" s="103" t="s">
        <v>357</v>
      </c>
      <c r="D234" s="104" t="s">
        <v>349</v>
      </c>
      <c r="E234" s="503" t="s">
        <v>421</v>
      </c>
      <c r="F234" s="504"/>
      <c r="G234" s="238" t="s">
        <v>592</v>
      </c>
      <c r="H234" s="108">
        <f>H235+H239+H244+H249+H254</f>
        <v>616</v>
      </c>
      <c r="I234" s="108">
        <f>I235</f>
        <v>10</v>
      </c>
      <c r="J234" s="108">
        <f>J235</f>
        <v>10</v>
      </c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spans="1:38" s="58" customFormat="1" ht="23.25" customHeight="1">
      <c r="A235" s="266" t="s">
        <v>422</v>
      </c>
      <c r="B235" s="102" t="s">
        <v>324</v>
      </c>
      <c r="C235" s="103" t="s">
        <v>357</v>
      </c>
      <c r="D235" s="104" t="s">
        <v>349</v>
      </c>
      <c r="E235" s="469" t="s">
        <v>410</v>
      </c>
      <c r="F235" s="470"/>
      <c r="G235" s="107" t="s">
        <v>592</v>
      </c>
      <c r="H235" s="108">
        <f>SUM(H236:H236)</f>
        <v>10</v>
      </c>
      <c r="I235" s="108">
        <f>SUM(I236:I236)</f>
        <v>10</v>
      </c>
      <c r="J235" s="108">
        <f>SUM(J236:J236)</f>
        <v>10</v>
      </c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</row>
    <row r="236" spans="1:38" s="58" customFormat="1" ht="33.75" customHeight="1">
      <c r="A236" s="235" t="s">
        <v>64</v>
      </c>
      <c r="B236" s="102" t="s">
        <v>324</v>
      </c>
      <c r="C236" s="103" t="s">
        <v>357</v>
      </c>
      <c r="D236" s="104" t="s">
        <v>349</v>
      </c>
      <c r="E236" s="469" t="s">
        <v>410</v>
      </c>
      <c r="F236" s="470"/>
      <c r="G236" s="107" t="s">
        <v>334</v>
      </c>
      <c r="H236" s="108">
        <f aca="true" t="shared" si="27" ref="H236:J237">H237</f>
        <v>10</v>
      </c>
      <c r="I236" s="108">
        <f t="shared" si="27"/>
        <v>10</v>
      </c>
      <c r="J236" s="108">
        <f t="shared" si="27"/>
        <v>10</v>
      </c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spans="1:38" s="58" customFormat="1" ht="30" customHeight="1">
      <c r="A237" s="274" t="s">
        <v>578</v>
      </c>
      <c r="B237" s="102"/>
      <c r="C237" s="103" t="s">
        <v>357</v>
      </c>
      <c r="D237" s="104" t="s">
        <v>349</v>
      </c>
      <c r="E237" s="469" t="s">
        <v>410</v>
      </c>
      <c r="F237" s="470"/>
      <c r="G237" s="107" t="s">
        <v>581</v>
      </c>
      <c r="H237" s="108">
        <f t="shared" si="27"/>
        <v>10</v>
      </c>
      <c r="I237" s="108">
        <f t="shared" si="27"/>
        <v>10</v>
      </c>
      <c r="J237" s="108">
        <f t="shared" si="27"/>
        <v>10</v>
      </c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</row>
    <row r="238" spans="1:38" s="58" customFormat="1" ht="23.25" customHeight="1">
      <c r="A238" s="274" t="s">
        <v>579</v>
      </c>
      <c r="B238" s="102"/>
      <c r="C238" s="103" t="s">
        <v>357</v>
      </c>
      <c r="D238" s="104" t="s">
        <v>349</v>
      </c>
      <c r="E238" s="469" t="s">
        <v>410</v>
      </c>
      <c r="F238" s="470"/>
      <c r="G238" s="107" t="s">
        <v>582</v>
      </c>
      <c r="H238" s="108">
        <v>10</v>
      </c>
      <c r="I238" s="108">
        <v>10</v>
      </c>
      <c r="J238" s="108">
        <v>10</v>
      </c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</row>
    <row r="239" spans="1:10" s="57" customFormat="1" ht="34.5" customHeight="1">
      <c r="A239" s="313" t="s">
        <v>495</v>
      </c>
      <c r="B239" s="102" t="s">
        <v>324</v>
      </c>
      <c r="C239" s="103" t="s">
        <v>357</v>
      </c>
      <c r="D239" s="104" t="s">
        <v>349</v>
      </c>
      <c r="E239" s="469" t="s">
        <v>176</v>
      </c>
      <c r="F239" s="470"/>
      <c r="G239" s="107" t="s">
        <v>592</v>
      </c>
      <c r="H239" s="108">
        <f aca="true" t="shared" si="28" ref="H239:J240">H240</f>
        <v>10</v>
      </c>
      <c r="I239" s="108">
        <f t="shared" si="28"/>
        <v>10</v>
      </c>
      <c r="J239" s="108">
        <f t="shared" si="28"/>
        <v>10</v>
      </c>
    </row>
    <row r="240" spans="1:10" s="57" customFormat="1" ht="24.75" customHeight="1">
      <c r="A240" s="266" t="s">
        <v>381</v>
      </c>
      <c r="B240" s="102" t="s">
        <v>324</v>
      </c>
      <c r="C240" s="103" t="s">
        <v>357</v>
      </c>
      <c r="D240" s="104" t="s">
        <v>349</v>
      </c>
      <c r="E240" s="469" t="s">
        <v>403</v>
      </c>
      <c r="F240" s="470"/>
      <c r="G240" s="107" t="s">
        <v>592</v>
      </c>
      <c r="H240" s="108">
        <f t="shared" si="28"/>
        <v>10</v>
      </c>
      <c r="I240" s="108">
        <f t="shared" si="28"/>
        <v>10</v>
      </c>
      <c r="J240" s="108">
        <f t="shared" si="28"/>
        <v>10</v>
      </c>
    </row>
    <row r="241" spans="1:10" s="57" customFormat="1" ht="31.5" customHeight="1">
      <c r="A241" s="235" t="s">
        <v>64</v>
      </c>
      <c r="B241" s="102" t="s">
        <v>324</v>
      </c>
      <c r="C241" s="103" t="s">
        <v>357</v>
      </c>
      <c r="D241" s="104" t="s">
        <v>349</v>
      </c>
      <c r="E241" s="469" t="s">
        <v>403</v>
      </c>
      <c r="F241" s="470"/>
      <c r="G241" s="107" t="s">
        <v>334</v>
      </c>
      <c r="H241" s="108">
        <f aca="true" t="shared" si="29" ref="H241:J242">H242</f>
        <v>10</v>
      </c>
      <c r="I241" s="108">
        <f t="shared" si="29"/>
        <v>10</v>
      </c>
      <c r="J241" s="108">
        <f t="shared" si="29"/>
        <v>10</v>
      </c>
    </row>
    <row r="242" spans="1:10" s="57" customFormat="1" ht="29.25" customHeight="1">
      <c r="A242" s="274" t="s">
        <v>578</v>
      </c>
      <c r="B242" s="102"/>
      <c r="C242" s="103" t="s">
        <v>357</v>
      </c>
      <c r="D242" s="104" t="s">
        <v>349</v>
      </c>
      <c r="E242" s="469" t="s">
        <v>403</v>
      </c>
      <c r="F242" s="470"/>
      <c r="G242" s="107" t="s">
        <v>581</v>
      </c>
      <c r="H242" s="108">
        <f t="shared" si="29"/>
        <v>10</v>
      </c>
      <c r="I242" s="108">
        <f t="shared" si="29"/>
        <v>10</v>
      </c>
      <c r="J242" s="108">
        <f t="shared" si="29"/>
        <v>10</v>
      </c>
    </row>
    <row r="243" spans="1:10" s="57" customFormat="1" ht="24" customHeight="1">
      <c r="A243" s="274" t="s">
        <v>579</v>
      </c>
      <c r="B243" s="102"/>
      <c r="C243" s="103" t="s">
        <v>357</v>
      </c>
      <c r="D243" s="104" t="s">
        <v>349</v>
      </c>
      <c r="E243" s="469" t="s">
        <v>403</v>
      </c>
      <c r="F243" s="470"/>
      <c r="G243" s="107" t="s">
        <v>582</v>
      </c>
      <c r="H243" s="108">
        <v>10</v>
      </c>
      <c r="I243" s="108">
        <v>10</v>
      </c>
      <c r="J243" s="108">
        <v>10</v>
      </c>
    </row>
    <row r="244" spans="1:10" s="57" customFormat="1" ht="19.5" customHeight="1">
      <c r="A244" s="313" t="s">
        <v>496</v>
      </c>
      <c r="B244" s="102" t="s">
        <v>324</v>
      </c>
      <c r="C244" s="103" t="s">
        <v>357</v>
      </c>
      <c r="D244" s="104" t="s">
        <v>349</v>
      </c>
      <c r="E244" s="469" t="s">
        <v>420</v>
      </c>
      <c r="F244" s="470"/>
      <c r="G244" s="107" t="s">
        <v>592</v>
      </c>
      <c r="H244" s="108">
        <f aca="true" t="shared" si="30" ref="H244:J245">H245</f>
        <v>510</v>
      </c>
      <c r="I244" s="108">
        <f t="shared" si="30"/>
        <v>232.843</v>
      </c>
      <c r="J244" s="108">
        <f t="shared" si="30"/>
        <v>69.121</v>
      </c>
    </row>
    <row r="245" spans="1:10" s="57" customFormat="1" ht="18.75" customHeight="1">
      <c r="A245" s="144" t="s">
        <v>381</v>
      </c>
      <c r="B245" s="102" t="s">
        <v>324</v>
      </c>
      <c r="C245" s="103" t="s">
        <v>357</v>
      </c>
      <c r="D245" s="104" t="s">
        <v>349</v>
      </c>
      <c r="E245" s="469" t="s">
        <v>177</v>
      </c>
      <c r="F245" s="470"/>
      <c r="G245" s="107" t="s">
        <v>592</v>
      </c>
      <c r="H245" s="108">
        <f t="shared" si="30"/>
        <v>510</v>
      </c>
      <c r="I245" s="108">
        <f>I246</f>
        <v>232.843</v>
      </c>
      <c r="J245" s="108">
        <f t="shared" si="30"/>
        <v>69.121</v>
      </c>
    </row>
    <row r="246" spans="1:10" s="57" customFormat="1" ht="33" customHeight="1">
      <c r="A246" s="274" t="s">
        <v>64</v>
      </c>
      <c r="B246" s="102" t="s">
        <v>324</v>
      </c>
      <c r="C246" s="103" t="s">
        <v>357</v>
      </c>
      <c r="D246" s="104" t="s">
        <v>349</v>
      </c>
      <c r="E246" s="469" t="s">
        <v>177</v>
      </c>
      <c r="F246" s="470"/>
      <c r="G246" s="107" t="s">
        <v>334</v>
      </c>
      <c r="H246" s="108">
        <f>H247</f>
        <v>510</v>
      </c>
      <c r="I246" s="215">
        <f>I247</f>
        <v>232.843</v>
      </c>
      <c r="J246" s="215">
        <f>J247</f>
        <v>69.121</v>
      </c>
    </row>
    <row r="247" spans="1:10" s="57" customFormat="1" ht="30" customHeight="1">
      <c r="A247" s="274" t="s">
        <v>578</v>
      </c>
      <c r="B247" s="102"/>
      <c r="C247" s="103" t="s">
        <v>357</v>
      </c>
      <c r="D247" s="104" t="s">
        <v>349</v>
      </c>
      <c r="E247" s="469" t="s">
        <v>177</v>
      </c>
      <c r="F247" s="470"/>
      <c r="G247" s="107" t="s">
        <v>581</v>
      </c>
      <c r="H247" s="108">
        <f>H248</f>
        <v>510</v>
      </c>
      <c r="I247" s="215">
        <f>I248</f>
        <v>232.843</v>
      </c>
      <c r="J247" s="215">
        <f>J248</f>
        <v>69.121</v>
      </c>
    </row>
    <row r="248" spans="1:10" s="57" customFormat="1" ht="21" customHeight="1">
      <c r="A248" s="274" t="s">
        <v>579</v>
      </c>
      <c r="B248" s="102"/>
      <c r="C248" s="103" t="s">
        <v>357</v>
      </c>
      <c r="D248" s="104" t="s">
        <v>349</v>
      </c>
      <c r="E248" s="469" t="s">
        <v>177</v>
      </c>
      <c r="F248" s="470"/>
      <c r="G248" s="107" t="s">
        <v>583</v>
      </c>
      <c r="H248" s="108">
        <v>510</v>
      </c>
      <c r="I248" s="215">
        <v>232.843</v>
      </c>
      <c r="J248" s="215">
        <v>69.121</v>
      </c>
    </row>
    <row r="249" spans="1:10" s="57" customFormat="1" ht="32.25" customHeight="1">
      <c r="A249" s="313" t="s">
        <v>419</v>
      </c>
      <c r="B249" s="102" t="s">
        <v>324</v>
      </c>
      <c r="C249" s="103" t="s">
        <v>357</v>
      </c>
      <c r="D249" s="104" t="s">
        <v>349</v>
      </c>
      <c r="E249" s="469" t="s">
        <v>178</v>
      </c>
      <c r="F249" s="470"/>
      <c r="G249" s="107" t="s">
        <v>592</v>
      </c>
      <c r="H249" s="108">
        <f>H251</f>
        <v>85</v>
      </c>
      <c r="I249" s="108">
        <f>I251</f>
        <v>100</v>
      </c>
      <c r="J249" s="108">
        <f>J251</f>
        <v>100</v>
      </c>
    </row>
    <row r="250" spans="1:10" s="57" customFormat="1" ht="21.75" customHeight="1">
      <c r="A250" s="144" t="s">
        <v>381</v>
      </c>
      <c r="B250" s="102" t="s">
        <v>324</v>
      </c>
      <c r="C250" s="103" t="s">
        <v>357</v>
      </c>
      <c r="D250" s="104" t="s">
        <v>349</v>
      </c>
      <c r="E250" s="469" t="s">
        <v>179</v>
      </c>
      <c r="F250" s="470"/>
      <c r="G250" s="107" t="s">
        <v>592</v>
      </c>
      <c r="H250" s="215">
        <f>H251</f>
        <v>85</v>
      </c>
      <c r="I250" s="108">
        <f>I251</f>
        <v>100</v>
      </c>
      <c r="J250" s="108">
        <f>J251</f>
        <v>100</v>
      </c>
    </row>
    <row r="251" spans="1:10" s="57" customFormat="1" ht="29.25" customHeight="1">
      <c r="A251" s="274" t="s">
        <v>64</v>
      </c>
      <c r="B251" s="102" t="s">
        <v>324</v>
      </c>
      <c r="C251" s="103" t="s">
        <v>357</v>
      </c>
      <c r="D251" s="104" t="s">
        <v>349</v>
      </c>
      <c r="E251" s="469" t="s">
        <v>179</v>
      </c>
      <c r="F251" s="470"/>
      <c r="G251" s="107" t="s">
        <v>334</v>
      </c>
      <c r="H251" s="215">
        <f>H252</f>
        <v>85</v>
      </c>
      <c r="I251" s="108">
        <f>I252</f>
        <v>100</v>
      </c>
      <c r="J251" s="108">
        <v>100</v>
      </c>
    </row>
    <row r="252" spans="1:10" s="57" customFormat="1" ht="28.5" customHeight="1">
      <c r="A252" s="274" t="s">
        <v>578</v>
      </c>
      <c r="B252" s="102"/>
      <c r="C252" s="103" t="s">
        <v>357</v>
      </c>
      <c r="D252" s="104" t="s">
        <v>349</v>
      </c>
      <c r="E252" s="469" t="s">
        <v>179</v>
      </c>
      <c r="F252" s="470"/>
      <c r="G252" s="107" t="s">
        <v>581</v>
      </c>
      <c r="H252" s="215">
        <f>H253</f>
        <v>85</v>
      </c>
      <c r="I252" s="108">
        <f>I253</f>
        <v>100</v>
      </c>
      <c r="J252" s="108">
        <f>J253</f>
        <v>100</v>
      </c>
    </row>
    <row r="253" spans="1:10" s="57" customFormat="1" ht="18.75" customHeight="1">
      <c r="A253" s="274" t="s">
        <v>579</v>
      </c>
      <c r="B253" s="102"/>
      <c r="C253" s="103" t="s">
        <v>357</v>
      </c>
      <c r="D253" s="104" t="s">
        <v>349</v>
      </c>
      <c r="E253" s="469" t="s">
        <v>179</v>
      </c>
      <c r="F253" s="470"/>
      <c r="G253" s="107" t="s">
        <v>582</v>
      </c>
      <c r="H253" s="215">
        <v>85</v>
      </c>
      <c r="I253" s="108">
        <v>100</v>
      </c>
      <c r="J253" s="108">
        <v>100</v>
      </c>
    </row>
    <row r="254" spans="1:10" s="57" customFormat="1" ht="20.25" customHeight="1">
      <c r="A254" s="316" t="s">
        <v>175</v>
      </c>
      <c r="B254" s="102" t="s">
        <v>324</v>
      </c>
      <c r="C254" s="103" t="s">
        <v>357</v>
      </c>
      <c r="D254" s="104" t="s">
        <v>349</v>
      </c>
      <c r="E254" s="469" t="s">
        <v>418</v>
      </c>
      <c r="F254" s="470"/>
      <c r="G254" s="107" t="s">
        <v>592</v>
      </c>
      <c r="H254" s="215">
        <f aca="true" t="shared" si="31" ref="H254:J257">H255</f>
        <v>1</v>
      </c>
      <c r="I254" s="215">
        <f t="shared" si="31"/>
        <v>1</v>
      </c>
      <c r="J254" s="215">
        <f t="shared" si="31"/>
        <v>1</v>
      </c>
    </row>
    <row r="255" spans="1:10" s="57" customFormat="1" ht="21.75" customHeight="1">
      <c r="A255" s="266" t="s">
        <v>381</v>
      </c>
      <c r="B255" s="102" t="s">
        <v>324</v>
      </c>
      <c r="C255" s="103" t="s">
        <v>357</v>
      </c>
      <c r="D255" s="104" t="s">
        <v>349</v>
      </c>
      <c r="E255" s="469" t="s">
        <v>398</v>
      </c>
      <c r="F255" s="470"/>
      <c r="G255" s="107" t="s">
        <v>592</v>
      </c>
      <c r="H255" s="215">
        <f t="shared" si="31"/>
        <v>1</v>
      </c>
      <c r="I255" s="215">
        <f t="shared" si="31"/>
        <v>1</v>
      </c>
      <c r="J255" s="215">
        <f t="shared" si="31"/>
        <v>1</v>
      </c>
    </row>
    <row r="256" spans="1:10" s="57" customFormat="1" ht="33.75" customHeight="1">
      <c r="A256" s="278" t="s">
        <v>333</v>
      </c>
      <c r="B256" s="102" t="s">
        <v>324</v>
      </c>
      <c r="C256" s="103" t="s">
        <v>357</v>
      </c>
      <c r="D256" s="104" t="s">
        <v>349</v>
      </c>
      <c r="E256" s="469" t="s">
        <v>398</v>
      </c>
      <c r="F256" s="470"/>
      <c r="G256" s="107" t="s">
        <v>334</v>
      </c>
      <c r="H256" s="215">
        <f>H257</f>
        <v>1</v>
      </c>
      <c r="I256" s="215">
        <f t="shared" si="31"/>
        <v>1</v>
      </c>
      <c r="J256" s="215">
        <f t="shared" si="31"/>
        <v>1</v>
      </c>
    </row>
    <row r="257" spans="1:10" s="57" customFormat="1" ht="27.75" customHeight="1">
      <c r="A257" s="274" t="s">
        <v>578</v>
      </c>
      <c r="B257" s="102"/>
      <c r="C257" s="103" t="s">
        <v>357</v>
      </c>
      <c r="D257" s="104" t="s">
        <v>349</v>
      </c>
      <c r="E257" s="469" t="s">
        <v>398</v>
      </c>
      <c r="F257" s="470"/>
      <c r="G257" s="107" t="s">
        <v>581</v>
      </c>
      <c r="H257" s="215">
        <f>H258</f>
        <v>1</v>
      </c>
      <c r="I257" s="215">
        <f t="shared" si="31"/>
        <v>1</v>
      </c>
      <c r="J257" s="215">
        <f t="shared" si="31"/>
        <v>1</v>
      </c>
    </row>
    <row r="258" spans="1:10" s="57" customFormat="1" ht="25.5" customHeight="1">
      <c r="A258" s="274" t="s">
        <v>579</v>
      </c>
      <c r="B258" s="102"/>
      <c r="C258" s="103" t="s">
        <v>357</v>
      </c>
      <c r="D258" s="104" t="s">
        <v>349</v>
      </c>
      <c r="E258" s="469" t="s">
        <v>398</v>
      </c>
      <c r="F258" s="470"/>
      <c r="G258" s="107" t="s">
        <v>582</v>
      </c>
      <c r="H258" s="108">
        <v>1</v>
      </c>
      <c r="I258" s="108">
        <v>1</v>
      </c>
      <c r="J258" s="108">
        <v>1</v>
      </c>
    </row>
    <row r="259" spans="1:10" s="57" customFormat="1" ht="15" hidden="1">
      <c r="A259" s="225" t="s">
        <v>180</v>
      </c>
      <c r="B259" s="208" t="s">
        <v>324</v>
      </c>
      <c r="C259" s="216" t="s">
        <v>357</v>
      </c>
      <c r="D259" s="217" t="s">
        <v>349</v>
      </c>
      <c r="E259" s="463" t="s">
        <v>181</v>
      </c>
      <c r="F259" s="464"/>
      <c r="G259" s="219"/>
      <c r="H259" s="220"/>
      <c r="I259" s="220"/>
      <c r="J259" s="220"/>
    </row>
    <row r="260" spans="1:10" s="57" customFormat="1" ht="30" hidden="1">
      <c r="A260" s="278" t="s">
        <v>333</v>
      </c>
      <c r="B260" s="208" t="s">
        <v>324</v>
      </c>
      <c r="C260" s="216" t="s">
        <v>357</v>
      </c>
      <c r="D260" s="217" t="s">
        <v>349</v>
      </c>
      <c r="E260" s="463" t="s">
        <v>181</v>
      </c>
      <c r="F260" s="464"/>
      <c r="G260" s="219" t="s">
        <v>334</v>
      </c>
      <c r="H260" s="220"/>
      <c r="I260" s="220"/>
      <c r="J260" s="220"/>
    </row>
    <row r="261" spans="1:10" s="57" customFormat="1" ht="30" hidden="1">
      <c r="A261" s="144" t="s">
        <v>182</v>
      </c>
      <c r="B261" s="127" t="s">
        <v>324</v>
      </c>
      <c r="C261" s="128" t="s">
        <v>357</v>
      </c>
      <c r="D261" s="129" t="s">
        <v>349</v>
      </c>
      <c r="E261" s="471" t="s">
        <v>399</v>
      </c>
      <c r="F261" s="472"/>
      <c r="G261" s="221"/>
      <c r="H261" s="222">
        <f>H262+H265</f>
        <v>0</v>
      </c>
      <c r="I261" s="222">
        <f>I262+I265</f>
        <v>0</v>
      </c>
      <c r="J261" s="222">
        <f>J262+J265</f>
        <v>0</v>
      </c>
    </row>
    <row r="262" spans="1:10" s="57" customFormat="1" ht="15" hidden="1">
      <c r="A262" s="236" t="s">
        <v>183</v>
      </c>
      <c r="B262" s="102" t="s">
        <v>324</v>
      </c>
      <c r="C262" s="103" t="s">
        <v>357</v>
      </c>
      <c r="D262" s="104" t="s">
        <v>349</v>
      </c>
      <c r="E262" s="469" t="s">
        <v>400</v>
      </c>
      <c r="F262" s="470"/>
      <c r="G262" s="107"/>
      <c r="H262" s="108">
        <f>H263</f>
        <v>0</v>
      </c>
      <c r="I262" s="108">
        <f>I263</f>
        <v>0</v>
      </c>
      <c r="J262" s="108">
        <f>J263</f>
        <v>0</v>
      </c>
    </row>
    <row r="263" spans="1:10" s="57" customFormat="1" ht="30" hidden="1">
      <c r="A263" s="274" t="s">
        <v>64</v>
      </c>
      <c r="B263" s="102" t="s">
        <v>324</v>
      </c>
      <c r="C263" s="103" t="s">
        <v>357</v>
      </c>
      <c r="D263" s="104" t="s">
        <v>349</v>
      </c>
      <c r="E263" s="469" t="s">
        <v>400</v>
      </c>
      <c r="F263" s="470"/>
      <c r="G263" s="107" t="s">
        <v>334</v>
      </c>
      <c r="H263" s="108"/>
      <c r="I263" s="108"/>
      <c r="J263" s="108"/>
    </row>
    <row r="264" spans="1:10" s="57" customFormat="1" ht="15" hidden="1">
      <c r="A264" s="144" t="s">
        <v>335</v>
      </c>
      <c r="B264" s="102" t="s">
        <v>324</v>
      </c>
      <c r="C264" s="103" t="s">
        <v>357</v>
      </c>
      <c r="D264" s="104" t="s">
        <v>349</v>
      </c>
      <c r="E264" s="214" t="s">
        <v>184</v>
      </c>
      <c r="F264" s="117" t="s">
        <v>185</v>
      </c>
      <c r="G264" s="107" t="s">
        <v>336</v>
      </c>
      <c r="H264" s="108"/>
      <c r="I264" s="108"/>
      <c r="J264" s="108"/>
    </row>
    <row r="265" spans="1:10" s="57" customFormat="1" ht="30" hidden="1">
      <c r="A265" s="236" t="s">
        <v>186</v>
      </c>
      <c r="B265" s="102" t="s">
        <v>324</v>
      </c>
      <c r="C265" s="103" t="s">
        <v>357</v>
      </c>
      <c r="D265" s="104" t="s">
        <v>349</v>
      </c>
      <c r="E265" s="469" t="s">
        <v>187</v>
      </c>
      <c r="F265" s="470"/>
      <c r="G265" s="107"/>
      <c r="H265" s="108">
        <f>H266</f>
        <v>0</v>
      </c>
      <c r="I265" s="108">
        <f>I266</f>
        <v>0</v>
      </c>
      <c r="J265" s="108">
        <f>J266</f>
        <v>0</v>
      </c>
    </row>
    <row r="266" spans="1:10" s="57" customFormat="1" ht="30" hidden="1">
      <c r="A266" s="274" t="s">
        <v>64</v>
      </c>
      <c r="B266" s="102" t="s">
        <v>324</v>
      </c>
      <c r="C266" s="103" t="s">
        <v>357</v>
      </c>
      <c r="D266" s="104" t="s">
        <v>349</v>
      </c>
      <c r="E266" s="469" t="s">
        <v>187</v>
      </c>
      <c r="F266" s="470"/>
      <c r="G266" s="107" t="s">
        <v>334</v>
      </c>
      <c r="H266" s="108"/>
      <c r="I266" s="108"/>
      <c r="J266" s="108"/>
    </row>
    <row r="267" spans="1:10" s="57" customFormat="1" ht="15" hidden="1">
      <c r="A267" s="279" t="s">
        <v>413</v>
      </c>
      <c r="B267" s="102" t="s">
        <v>324</v>
      </c>
      <c r="C267" s="103" t="s">
        <v>357</v>
      </c>
      <c r="D267" s="104" t="s">
        <v>349</v>
      </c>
      <c r="E267" s="469" t="s">
        <v>69</v>
      </c>
      <c r="F267" s="470"/>
      <c r="G267" s="107"/>
      <c r="H267" s="108">
        <f aca="true" t="shared" si="32" ref="H267:J269">H268</f>
        <v>0</v>
      </c>
      <c r="I267" s="108">
        <f t="shared" si="32"/>
        <v>0</v>
      </c>
      <c r="J267" s="108">
        <f t="shared" si="32"/>
        <v>0</v>
      </c>
    </row>
    <row r="268" spans="1:10" s="57" customFormat="1" ht="15" hidden="1">
      <c r="A268" s="279" t="s">
        <v>415</v>
      </c>
      <c r="B268" s="102" t="s">
        <v>324</v>
      </c>
      <c r="C268" s="103" t="s">
        <v>357</v>
      </c>
      <c r="D268" s="104" t="s">
        <v>416</v>
      </c>
      <c r="E268" s="469" t="s">
        <v>83</v>
      </c>
      <c r="F268" s="470"/>
      <c r="G268" s="107"/>
      <c r="H268" s="215">
        <f>H269+H271</f>
        <v>0</v>
      </c>
      <c r="I268" s="108">
        <f>I269+I271</f>
        <v>0</v>
      </c>
      <c r="J268" s="108">
        <f>J269+J271</f>
        <v>0</v>
      </c>
    </row>
    <row r="269" spans="1:10" s="57" customFormat="1" ht="15" hidden="1">
      <c r="A269" s="265" t="s">
        <v>417</v>
      </c>
      <c r="B269" s="102" t="s">
        <v>324</v>
      </c>
      <c r="C269" s="103" t="s">
        <v>357</v>
      </c>
      <c r="D269" s="104" t="s">
        <v>349</v>
      </c>
      <c r="E269" s="469" t="s">
        <v>414</v>
      </c>
      <c r="F269" s="470"/>
      <c r="G269" s="107"/>
      <c r="H269" s="215">
        <f t="shared" si="32"/>
        <v>0</v>
      </c>
      <c r="I269" s="108">
        <f t="shared" si="32"/>
        <v>0</v>
      </c>
      <c r="J269" s="108">
        <f t="shared" si="32"/>
        <v>0</v>
      </c>
    </row>
    <row r="270" spans="1:10" s="57" customFormat="1" ht="30" hidden="1">
      <c r="A270" s="274" t="s">
        <v>64</v>
      </c>
      <c r="B270" s="102" t="s">
        <v>324</v>
      </c>
      <c r="C270" s="103" t="s">
        <v>357</v>
      </c>
      <c r="D270" s="104" t="s">
        <v>349</v>
      </c>
      <c r="E270" s="469" t="s">
        <v>414</v>
      </c>
      <c r="F270" s="470"/>
      <c r="G270" s="107" t="s">
        <v>334</v>
      </c>
      <c r="H270" s="215"/>
      <c r="I270" s="108">
        <v>0</v>
      </c>
      <c r="J270" s="108">
        <v>0</v>
      </c>
    </row>
    <row r="271" spans="1:10" s="57" customFormat="1" ht="0.75" customHeight="1" hidden="1">
      <c r="A271" s="279" t="s">
        <v>470</v>
      </c>
      <c r="B271" s="102" t="s">
        <v>324</v>
      </c>
      <c r="C271" s="103" t="s">
        <v>357</v>
      </c>
      <c r="D271" s="104" t="s">
        <v>349</v>
      </c>
      <c r="E271" s="469" t="s">
        <v>471</v>
      </c>
      <c r="F271" s="470"/>
      <c r="G271" s="107"/>
      <c r="H271" s="215">
        <f>H272</f>
        <v>0</v>
      </c>
      <c r="I271" s="108">
        <f>I272</f>
        <v>0</v>
      </c>
      <c r="J271" s="108">
        <f>J272</f>
        <v>0</v>
      </c>
    </row>
    <row r="272" spans="1:10" s="57" customFormat="1" ht="30" hidden="1">
      <c r="A272" s="274" t="s">
        <v>64</v>
      </c>
      <c r="B272" s="102" t="s">
        <v>324</v>
      </c>
      <c r="C272" s="103" t="s">
        <v>357</v>
      </c>
      <c r="D272" s="104" t="s">
        <v>349</v>
      </c>
      <c r="E272" s="469" t="s">
        <v>471</v>
      </c>
      <c r="F272" s="470"/>
      <c r="G272" s="107" t="s">
        <v>334</v>
      </c>
      <c r="H272" s="215"/>
      <c r="I272" s="108">
        <v>0</v>
      </c>
      <c r="J272" s="108">
        <v>0</v>
      </c>
    </row>
    <row r="273" spans="1:10" s="57" customFormat="1" ht="30" hidden="1">
      <c r="A273" s="279" t="s">
        <v>515</v>
      </c>
      <c r="B273" s="102"/>
      <c r="C273" s="103" t="s">
        <v>357</v>
      </c>
      <c r="D273" s="104"/>
      <c r="E273" s="469" t="s">
        <v>504</v>
      </c>
      <c r="F273" s="470"/>
      <c r="G273" s="107"/>
      <c r="H273" s="215">
        <f aca="true" t="shared" si="33" ref="H273:J274">H274</f>
        <v>0</v>
      </c>
      <c r="I273" s="108">
        <f t="shared" si="33"/>
        <v>0</v>
      </c>
      <c r="J273" s="108">
        <f t="shared" si="33"/>
        <v>0</v>
      </c>
    </row>
    <row r="274" spans="1:10" s="57" customFormat="1" ht="15" hidden="1">
      <c r="A274" s="279" t="s">
        <v>180</v>
      </c>
      <c r="B274" s="102"/>
      <c r="C274" s="103" t="s">
        <v>357</v>
      </c>
      <c r="D274" s="104"/>
      <c r="E274" s="469" t="s">
        <v>503</v>
      </c>
      <c r="F274" s="470"/>
      <c r="G274" s="107"/>
      <c r="H274" s="215">
        <f t="shared" si="33"/>
        <v>0</v>
      </c>
      <c r="I274" s="108">
        <f t="shared" si="33"/>
        <v>0</v>
      </c>
      <c r="J274" s="108">
        <f t="shared" si="33"/>
        <v>0</v>
      </c>
    </row>
    <row r="275" spans="1:10" s="57" customFormat="1" ht="30" hidden="1">
      <c r="A275" s="278" t="s">
        <v>333</v>
      </c>
      <c r="B275" s="102"/>
      <c r="C275" s="103" t="s">
        <v>357</v>
      </c>
      <c r="D275" s="104"/>
      <c r="E275" s="469" t="s">
        <v>503</v>
      </c>
      <c r="F275" s="470"/>
      <c r="G275" s="107" t="s">
        <v>334</v>
      </c>
      <c r="H275" s="215">
        <v>0</v>
      </c>
      <c r="I275" s="108">
        <v>0</v>
      </c>
      <c r="J275" s="108">
        <v>0</v>
      </c>
    </row>
    <row r="276" spans="1:10" s="57" customFormat="1" ht="59.25" customHeight="1" hidden="1">
      <c r="A276" s="144" t="s">
        <v>505</v>
      </c>
      <c r="B276" s="127" t="s">
        <v>324</v>
      </c>
      <c r="C276" s="128" t="s">
        <v>357</v>
      </c>
      <c r="D276" s="129" t="s">
        <v>349</v>
      </c>
      <c r="E276" s="288" t="s">
        <v>506</v>
      </c>
      <c r="F276" s="289" t="s">
        <v>66</v>
      </c>
      <c r="G276" s="221"/>
      <c r="H276" s="290">
        <f>H277</f>
        <v>0</v>
      </c>
      <c r="I276" s="290">
        <f>I277</f>
        <v>0</v>
      </c>
      <c r="J276" s="290">
        <f>J277</f>
        <v>0</v>
      </c>
    </row>
    <row r="277" spans="1:10" s="57" customFormat="1" ht="60" hidden="1">
      <c r="A277" s="191" t="s">
        <v>507</v>
      </c>
      <c r="B277" s="127" t="s">
        <v>324</v>
      </c>
      <c r="C277" s="128" t="s">
        <v>357</v>
      </c>
      <c r="D277" s="129" t="s">
        <v>349</v>
      </c>
      <c r="E277" s="288" t="s">
        <v>508</v>
      </c>
      <c r="F277" s="289" t="s">
        <v>66</v>
      </c>
      <c r="G277" s="221"/>
      <c r="H277" s="291">
        <f>H278+H281</f>
        <v>0</v>
      </c>
      <c r="I277" s="291">
        <f>I278+I281</f>
        <v>0</v>
      </c>
      <c r="J277" s="291">
        <f>J278+J281</f>
        <v>0</v>
      </c>
    </row>
    <row r="278" spans="1:10" s="57" customFormat="1" ht="60" hidden="1">
      <c r="A278" s="191" t="s">
        <v>509</v>
      </c>
      <c r="B278" s="127" t="s">
        <v>324</v>
      </c>
      <c r="C278" s="128" t="s">
        <v>357</v>
      </c>
      <c r="D278" s="129" t="s">
        <v>349</v>
      </c>
      <c r="E278" s="288" t="s">
        <v>510</v>
      </c>
      <c r="F278" s="289" t="s">
        <v>66</v>
      </c>
      <c r="G278" s="221"/>
      <c r="H278" s="291">
        <f aca="true" t="shared" si="34" ref="H278:J279">H279</f>
        <v>0</v>
      </c>
      <c r="I278" s="291">
        <f t="shared" si="34"/>
        <v>0</v>
      </c>
      <c r="J278" s="291">
        <f t="shared" si="34"/>
        <v>0</v>
      </c>
    </row>
    <row r="279" spans="1:10" s="57" customFormat="1" ht="30" hidden="1">
      <c r="A279" s="191" t="s">
        <v>511</v>
      </c>
      <c r="B279" s="127" t="s">
        <v>324</v>
      </c>
      <c r="C279" s="128" t="s">
        <v>357</v>
      </c>
      <c r="D279" s="129" t="s">
        <v>349</v>
      </c>
      <c r="E279" s="288" t="s">
        <v>510</v>
      </c>
      <c r="F279" s="289" t="s">
        <v>512</v>
      </c>
      <c r="G279" s="221"/>
      <c r="H279" s="291">
        <f t="shared" si="34"/>
        <v>0</v>
      </c>
      <c r="I279" s="291">
        <f t="shared" si="34"/>
        <v>0</v>
      </c>
      <c r="J279" s="291">
        <f t="shared" si="34"/>
        <v>0</v>
      </c>
    </row>
    <row r="280" spans="1:10" s="57" customFormat="1" ht="30" hidden="1">
      <c r="A280" s="235" t="s">
        <v>64</v>
      </c>
      <c r="B280" s="127" t="s">
        <v>324</v>
      </c>
      <c r="C280" s="128" t="s">
        <v>357</v>
      </c>
      <c r="D280" s="129" t="s">
        <v>349</v>
      </c>
      <c r="E280" s="288" t="s">
        <v>510</v>
      </c>
      <c r="F280" s="289" t="s">
        <v>512</v>
      </c>
      <c r="G280" s="221" t="s">
        <v>334</v>
      </c>
      <c r="H280" s="292">
        <v>0</v>
      </c>
      <c r="I280" s="215">
        <v>0</v>
      </c>
      <c r="J280" s="108">
        <v>0</v>
      </c>
    </row>
    <row r="281" spans="1:10" s="57" customFormat="1" ht="30" hidden="1">
      <c r="A281" s="191" t="s">
        <v>513</v>
      </c>
      <c r="B281" s="127" t="s">
        <v>324</v>
      </c>
      <c r="C281" s="128" t="s">
        <v>357</v>
      </c>
      <c r="D281" s="129" t="s">
        <v>349</v>
      </c>
      <c r="E281" s="288" t="s">
        <v>514</v>
      </c>
      <c r="F281" s="289" t="s">
        <v>66</v>
      </c>
      <c r="G281" s="221"/>
      <c r="H281" s="291">
        <f aca="true" t="shared" si="35" ref="H281:J282">H282</f>
        <v>0</v>
      </c>
      <c r="I281" s="291">
        <f t="shared" si="35"/>
        <v>0</v>
      </c>
      <c r="J281" s="291">
        <f t="shared" si="35"/>
        <v>0</v>
      </c>
    </row>
    <row r="282" spans="1:10" s="57" customFormat="1" ht="30" hidden="1">
      <c r="A282" s="191" t="s">
        <v>511</v>
      </c>
      <c r="B282" s="127" t="s">
        <v>324</v>
      </c>
      <c r="C282" s="128" t="s">
        <v>357</v>
      </c>
      <c r="D282" s="129" t="s">
        <v>349</v>
      </c>
      <c r="E282" s="288" t="s">
        <v>514</v>
      </c>
      <c r="F282" s="289" t="s">
        <v>512</v>
      </c>
      <c r="G282" s="221"/>
      <c r="H282" s="291">
        <f t="shared" si="35"/>
        <v>0</v>
      </c>
      <c r="I282" s="291">
        <v>0</v>
      </c>
      <c r="J282" s="291">
        <f t="shared" si="35"/>
        <v>0</v>
      </c>
    </row>
    <row r="283" spans="1:10" s="57" customFormat="1" ht="30" hidden="1">
      <c r="A283" s="235" t="s">
        <v>64</v>
      </c>
      <c r="B283" s="127" t="s">
        <v>324</v>
      </c>
      <c r="C283" s="128" t="s">
        <v>357</v>
      </c>
      <c r="D283" s="129" t="s">
        <v>349</v>
      </c>
      <c r="E283" s="288" t="s">
        <v>514</v>
      </c>
      <c r="F283" s="289" t="s">
        <v>512</v>
      </c>
      <c r="G283" s="221" t="s">
        <v>334</v>
      </c>
      <c r="H283" s="292">
        <v>0</v>
      </c>
      <c r="I283" s="215">
        <v>0</v>
      </c>
      <c r="J283" s="108">
        <v>0</v>
      </c>
    </row>
    <row r="284" spans="1:10" s="57" customFormat="1" ht="22.5" customHeight="1">
      <c r="A284" s="311" t="s">
        <v>413</v>
      </c>
      <c r="B284" s="127"/>
      <c r="C284" s="128" t="s">
        <v>357</v>
      </c>
      <c r="D284" s="129" t="s">
        <v>349</v>
      </c>
      <c r="E284" s="469" t="s">
        <v>69</v>
      </c>
      <c r="F284" s="470"/>
      <c r="G284" s="221" t="s">
        <v>592</v>
      </c>
      <c r="H284" s="292">
        <f>H285</f>
        <v>1437.728</v>
      </c>
      <c r="I284" s="292">
        <f>I285</f>
        <v>0</v>
      </c>
      <c r="J284" s="292">
        <f>J285</f>
        <v>0</v>
      </c>
    </row>
    <row r="285" spans="1:10" s="57" customFormat="1" ht="18" customHeight="1">
      <c r="A285" s="274" t="s">
        <v>415</v>
      </c>
      <c r="B285" s="127"/>
      <c r="C285" s="128" t="s">
        <v>357</v>
      </c>
      <c r="D285" s="129" t="s">
        <v>349</v>
      </c>
      <c r="E285" s="469" t="s">
        <v>83</v>
      </c>
      <c r="F285" s="470"/>
      <c r="G285" s="221" t="s">
        <v>592</v>
      </c>
      <c r="H285" s="292">
        <f>H286+H291</f>
        <v>1437.728</v>
      </c>
      <c r="I285" s="215"/>
      <c r="J285" s="108"/>
    </row>
    <row r="286" spans="1:10" s="57" customFormat="1" ht="16.5" customHeight="1">
      <c r="A286" s="274" t="s">
        <v>417</v>
      </c>
      <c r="B286" s="127"/>
      <c r="C286" s="128" t="s">
        <v>357</v>
      </c>
      <c r="D286" s="129" t="s">
        <v>349</v>
      </c>
      <c r="E286" s="469" t="s">
        <v>530</v>
      </c>
      <c r="F286" s="470"/>
      <c r="G286" s="221" t="s">
        <v>592</v>
      </c>
      <c r="H286" s="292">
        <f>H287</f>
        <v>862.636</v>
      </c>
      <c r="I286" s="215"/>
      <c r="J286" s="108"/>
    </row>
    <row r="287" spans="1:10" s="57" customFormat="1" ht="29.25" customHeight="1">
      <c r="A287" s="274" t="s">
        <v>531</v>
      </c>
      <c r="B287" s="127"/>
      <c r="C287" s="128" t="s">
        <v>357</v>
      </c>
      <c r="D287" s="129" t="s">
        <v>349</v>
      </c>
      <c r="E287" s="469" t="s">
        <v>532</v>
      </c>
      <c r="F287" s="470"/>
      <c r="G287" s="221" t="s">
        <v>592</v>
      </c>
      <c r="H287" s="292">
        <f>H288</f>
        <v>862.636</v>
      </c>
      <c r="I287" s="215"/>
      <c r="J287" s="108"/>
    </row>
    <row r="288" spans="1:10" s="57" customFormat="1" ht="30" customHeight="1">
      <c r="A288" s="274" t="s">
        <v>64</v>
      </c>
      <c r="B288" s="127"/>
      <c r="C288" s="128" t="s">
        <v>357</v>
      </c>
      <c r="D288" s="129" t="s">
        <v>349</v>
      </c>
      <c r="E288" s="469" t="s">
        <v>532</v>
      </c>
      <c r="F288" s="470"/>
      <c r="G288" s="221" t="s">
        <v>334</v>
      </c>
      <c r="H288" s="292">
        <f>H289</f>
        <v>862.636</v>
      </c>
      <c r="I288" s="294">
        <v>0</v>
      </c>
      <c r="J288" s="294">
        <v>0</v>
      </c>
    </row>
    <row r="289" spans="1:10" s="57" customFormat="1" ht="30" customHeight="1">
      <c r="A289" s="274" t="s">
        <v>578</v>
      </c>
      <c r="B289" s="127"/>
      <c r="C289" s="128" t="s">
        <v>357</v>
      </c>
      <c r="D289" s="129" t="s">
        <v>349</v>
      </c>
      <c r="E289" s="469" t="s">
        <v>532</v>
      </c>
      <c r="F289" s="470"/>
      <c r="G289" s="221" t="s">
        <v>581</v>
      </c>
      <c r="H289" s="292">
        <f>H290</f>
        <v>862.636</v>
      </c>
      <c r="I289" s="294"/>
      <c r="J289" s="294"/>
    </row>
    <row r="290" spans="1:10" s="57" customFormat="1" ht="22.5" customHeight="1">
      <c r="A290" s="274" t="s">
        <v>579</v>
      </c>
      <c r="B290" s="127"/>
      <c r="C290" s="128" t="s">
        <v>357</v>
      </c>
      <c r="D290" s="129" t="s">
        <v>349</v>
      </c>
      <c r="E290" s="469" t="s">
        <v>532</v>
      </c>
      <c r="F290" s="470"/>
      <c r="G290" s="221" t="s">
        <v>582</v>
      </c>
      <c r="H290" s="292">
        <v>862.636</v>
      </c>
      <c r="I290" s="294"/>
      <c r="J290" s="294"/>
    </row>
    <row r="291" spans="1:10" s="57" customFormat="1" ht="28.5" customHeight="1">
      <c r="A291" s="274" t="s">
        <v>533</v>
      </c>
      <c r="B291" s="127"/>
      <c r="C291" s="128" t="s">
        <v>357</v>
      </c>
      <c r="D291" s="129" t="s">
        <v>349</v>
      </c>
      <c r="E291" s="469" t="s">
        <v>534</v>
      </c>
      <c r="F291" s="470"/>
      <c r="G291" s="221" t="s">
        <v>592</v>
      </c>
      <c r="H291" s="292">
        <f>H292</f>
        <v>575.092</v>
      </c>
      <c r="I291" s="294"/>
      <c r="J291" s="294"/>
    </row>
    <row r="292" spans="1:10" s="57" customFormat="1" ht="35.25" customHeight="1">
      <c r="A292" s="274" t="s">
        <v>531</v>
      </c>
      <c r="B292" s="127"/>
      <c r="C292" s="128" t="s">
        <v>357</v>
      </c>
      <c r="D292" s="129" t="s">
        <v>349</v>
      </c>
      <c r="E292" s="469" t="s">
        <v>535</v>
      </c>
      <c r="F292" s="470"/>
      <c r="G292" s="221" t="s">
        <v>592</v>
      </c>
      <c r="H292" s="292">
        <f>H293</f>
        <v>575.092</v>
      </c>
      <c r="I292" s="294"/>
      <c r="J292" s="294"/>
    </row>
    <row r="293" spans="1:10" s="57" customFormat="1" ht="30">
      <c r="A293" s="274" t="s">
        <v>64</v>
      </c>
      <c r="B293" s="127"/>
      <c r="C293" s="128" t="s">
        <v>357</v>
      </c>
      <c r="D293" s="129" t="s">
        <v>349</v>
      </c>
      <c r="E293" s="469" t="s">
        <v>535</v>
      </c>
      <c r="F293" s="470"/>
      <c r="G293" s="221" t="s">
        <v>334</v>
      </c>
      <c r="H293" s="292">
        <v>575.092</v>
      </c>
      <c r="I293" s="294">
        <v>0</v>
      </c>
      <c r="J293" s="294">
        <v>0</v>
      </c>
    </row>
    <row r="294" spans="1:10" s="57" customFormat="1" ht="32.25" customHeight="1">
      <c r="A294" s="274" t="s">
        <v>578</v>
      </c>
      <c r="B294" s="127"/>
      <c r="C294" s="128" t="s">
        <v>357</v>
      </c>
      <c r="D294" s="129" t="s">
        <v>349</v>
      </c>
      <c r="E294" s="469" t="s">
        <v>535</v>
      </c>
      <c r="F294" s="470"/>
      <c r="G294" s="221" t="s">
        <v>581</v>
      </c>
      <c r="H294" s="292">
        <f>H295</f>
        <v>575.092</v>
      </c>
      <c r="I294" s="294"/>
      <c r="J294" s="294"/>
    </row>
    <row r="295" spans="1:10" s="57" customFormat="1" ht="26.25" customHeight="1">
      <c r="A295" s="274" t="s">
        <v>579</v>
      </c>
      <c r="B295" s="127"/>
      <c r="C295" s="128" t="s">
        <v>357</v>
      </c>
      <c r="D295" s="129" t="s">
        <v>349</v>
      </c>
      <c r="E295" s="469" t="s">
        <v>535</v>
      </c>
      <c r="F295" s="470"/>
      <c r="G295" s="221" t="s">
        <v>582</v>
      </c>
      <c r="H295" s="292">
        <v>575.092</v>
      </c>
      <c r="I295" s="294"/>
      <c r="J295" s="294"/>
    </row>
    <row r="296" spans="1:10" s="57" customFormat="1" ht="26.25" customHeight="1">
      <c r="A296" s="312" t="s">
        <v>370</v>
      </c>
      <c r="B296" s="94" t="s">
        <v>324</v>
      </c>
      <c r="C296" s="94" t="s">
        <v>341</v>
      </c>
      <c r="D296" s="105"/>
      <c r="E296" s="105"/>
      <c r="F296" s="106"/>
      <c r="G296" s="106"/>
      <c r="H296" s="109">
        <f aca="true" t="shared" si="36" ref="H296:J298">+H297</f>
        <v>5</v>
      </c>
      <c r="I296" s="109">
        <f t="shared" si="36"/>
        <v>5</v>
      </c>
      <c r="J296" s="109">
        <f t="shared" si="36"/>
        <v>5</v>
      </c>
    </row>
    <row r="297" spans="1:10" s="57" customFormat="1" ht="27.75" customHeight="1">
      <c r="A297" s="312" t="s">
        <v>412</v>
      </c>
      <c r="B297" s="121" t="s">
        <v>324</v>
      </c>
      <c r="C297" s="94" t="s">
        <v>341</v>
      </c>
      <c r="D297" s="105" t="s">
        <v>341</v>
      </c>
      <c r="E297" s="465" t="s">
        <v>216</v>
      </c>
      <c r="F297" s="466"/>
      <c r="G297" s="106" t="s">
        <v>592</v>
      </c>
      <c r="H297" s="109">
        <f t="shared" si="36"/>
        <v>5</v>
      </c>
      <c r="I297" s="109">
        <f t="shared" si="36"/>
        <v>5</v>
      </c>
      <c r="J297" s="109">
        <f t="shared" si="36"/>
        <v>5</v>
      </c>
    </row>
    <row r="298" spans="1:10" s="57" customFormat="1" ht="81" customHeight="1">
      <c r="A298" s="280" t="s">
        <v>472</v>
      </c>
      <c r="B298" s="94" t="s">
        <v>324</v>
      </c>
      <c r="C298" s="94" t="s">
        <v>341</v>
      </c>
      <c r="D298" s="105" t="s">
        <v>341</v>
      </c>
      <c r="E298" s="469" t="s">
        <v>188</v>
      </c>
      <c r="F298" s="470"/>
      <c r="G298" s="106" t="s">
        <v>592</v>
      </c>
      <c r="H298" s="109">
        <f t="shared" si="36"/>
        <v>5</v>
      </c>
      <c r="I298" s="109">
        <f t="shared" si="36"/>
        <v>5</v>
      </c>
      <c r="J298" s="109">
        <f t="shared" si="36"/>
        <v>5</v>
      </c>
    </row>
    <row r="299" spans="1:10" s="57" customFormat="1" ht="111" customHeight="1">
      <c r="A299" s="265" t="s">
        <v>481</v>
      </c>
      <c r="B299" s="145" t="s">
        <v>324</v>
      </c>
      <c r="C299" s="94" t="s">
        <v>341</v>
      </c>
      <c r="D299" s="105" t="s">
        <v>341</v>
      </c>
      <c r="E299" s="469" t="s">
        <v>189</v>
      </c>
      <c r="F299" s="470"/>
      <c r="G299" s="106" t="s">
        <v>592</v>
      </c>
      <c r="H299" s="109">
        <f aca="true" t="shared" si="37" ref="H299:J300">H300</f>
        <v>5</v>
      </c>
      <c r="I299" s="109">
        <f t="shared" si="37"/>
        <v>5</v>
      </c>
      <c r="J299" s="109">
        <f t="shared" si="37"/>
        <v>5</v>
      </c>
    </row>
    <row r="300" spans="1:10" s="57" customFormat="1" ht="34.5" customHeight="1">
      <c r="A300" s="167" t="s">
        <v>190</v>
      </c>
      <c r="B300" s="94" t="s">
        <v>324</v>
      </c>
      <c r="C300" s="94" t="s">
        <v>341</v>
      </c>
      <c r="D300" s="105" t="s">
        <v>341</v>
      </c>
      <c r="E300" s="465" t="s">
        <v>191</v>
      </c>
      <c r="F300" s="466"/>
      <c r="G300" s="106" t="s">
        <v>592</v>
      </c>
      <c r="H300" s="109">
        <f t="shared" si="37"/>
        <v>5</v>
      </c>
      <c r="I300" s="109">
        <f t="shared" si="37"/>
        <v>5</v>
      </c>
      <c r="J300" s="109">
        <f t="shared" si="37"/>
        <v>5</v>
      </c>
    </row>
    <row r="301" spans="1:10" s="57" customFormat="1" ht="27" customHeight="1">
      <c r="A301" s="265" t="s">
        <v>382</v>
      </c>
      <c r="B301" s="94" t="s">
        <v>324</v>
      </c>
      <c r="C301" s="94" t="s">
        <v>341</v>
      </c>
      <c r="D301" s="105" t="s">
        <v>341</v>
      </c>
      <c r="E301" s="465" t="s">
        <v>192</v>
      </c>
      <c r="F301" s="466"/>
      <c r="G301" s="106" t="s">
        <v>592</v>
      </c>
      <c r="H301" s="109">
        <f>+H302</f>
        <v>5</v>
      </c>
      <c r="I301" s="109">
        <f>+I302</f>
        <v>5</v>
      </c>
      <c r="J301" s="109">
        <f>+J302</f>
        <v>5</v>
      </c>
    </row>
    <row r="302" spans="1:10" s="57" customFormat="1" ht="28.5" customHeight="1">
      <c r="A302" s="235" t="s">
        <v>64</v>
      </c>
      <c r="B302" s="94" t="s">
        <v>324</v>
      </c>
      <c r="C302" s="94" t="s">
        <v>341</v>
      </c>
      <c r="D302" s="105" t="s">
        <v>341</v>
      </c>
      <c r="E302" s="465" t="s">
        <v>192</v>
      </c>
      <c r="F302" s="466"/>
      <c r="G302" s="106" t="s">
        <v>334</v>
      </c>
      <c r="H302" s="109">
        <f aca="true" t="shared" si="38" ref="H302:J303">H303</f>
        <v>5</v>
      </c>
      <c r="I302" s="109">
        <f t="shared" si="38"/>
        <v>5</v>
      </c>
      <c r="J302" s="109">
        <f t="shared" si="38"/>
        <v>5</v>
      </c>
    </row>
    <row r="303" spans="1:10" s="57" customFormat="1" ht="28.5" customHeight="1">
      <c r="A303" s="274" t="s">
        <v>578</v>
      </c>
      <c r="B303" s="407"/>
      <c r="C303" s="94" t="s">
        <v>341</v>
      </c>
      <c r="D303" s="105" t="s">
        <v>341</v>
      </c>
      <c r="E303" s="465" t="s">
        <v>192</v>
      </c>
      <c r="F303" s="466"/>
      <c r="G303" s="106" t="s">
        <v>581</v>
      </c>
      <c r="H303" s="109">
        <f t="shared" si="38"/>
        <v>5</v>
      </c>
      <c r="I303" s="109">
        <f t="shared" si="38"/>
        <v>5</v>
      </c>
      <c r="J303" s="109">
        <f t="shared" si="38"/>
        <v>5</v>
      </c>
    </row>
    <row r="304" spans="1:10" s="57" customFormat="1" ht="28.5" customHeight="1">
      <c r="A304" s="274" t="s">
        <v>579</v>
      </c>
      <c r="B304" s="407"/>
      <c r="C304" s="94" t="s">
        <v>341</v>
      </c>
      <c r="D304" s="105" t="s">
        <v>341</v>
      </c>
      <c r="E304" s="465" t="s">
        <v>192</v>
      </c>
      <c r="F304" s="466"/>
      <c r="G304" s="106" t="s">
        <v>582</v>
      </c>
      <c r="H304" s="109">
        <v>5</v>
      </c>
      <c r="I304" s="109">
        <v>5</v>
      </c>
      <c r="J304" s="109">
        <v>5</v>
      </c>
    </row>
    <row r="305" spans="1:10" s="57" customFormat="1" ht="20.25" customHeight="1">
      <c r="A305" s="313" t="s">
        <v>360</v>
      </c>
      <c r="B305" s="161" t="s">
        <v>324</v>
      </c>
      <c r="C305" s="95" t="s">
        <v>361</v>
      </c>
      <c r="D305" s="95"/>
      <c r="E305" s="465"/>
      <c r="F305" s="466"/>
      <c r="G305" s="95"/>
      <c r="H305" s="100">
        <f>H308</f>
        <v>2623.2799999999997</v>
      </c>
      <c r="I305" s="100">
        <f>+I306</f>
        <v>1758</v>
      </c>
      <c r="J305" s="100">
        <f>+J306</f>
        <v>1748</v>
      </c>
    </row>
    <row r="306" spans="1:10" s="57" customFormat="1" ht="36.75" customHeight="1">
      <c r="A306" s="313" t="s">
        <v>362</v>
      </c>
      <c r="B306" s="94" t="s">
        <v>324</v>
      </c>
      <c r="C306" s="95" t="s">
        <v>361</v>
      </c>
      <c r="D306" s="95" t="s">
        <v>325</v>
      </c>
      <c r="E306" s="486" t="s">
        <v>216</v>
      </c>
      <c r="F306" s="487"/>
      <c r="G306" s="95" t="s">
        <v>592</v>
      </c>
      <c r="H306" s="263">
        <f>H308</f>
        <v>2623.2799999999997</v>
      </c>
      <c r="I306" s="101">
        <f>+I307</f>
        <v>1758</v>
      </c>
      <c r="J306" s="101">
        <f>+J307</f>
        <v>1748</v>
      </c>
    </row>
    <row r="307" spans="1:10" s="60" customFormat="1" ht="51.75" customHeight="1">
      <c r="A307" s="144" t="s">
        <v>473</v>
      </c>
      <c r="B307" s="102" t="s">
        <v>324</v>
      </c>
      <c r="C307" s="94" t="s">
        <v>361</v>
      </c>
      <c r="D307" s="94" t="s">
        <v>325</v>
      </c>
      <c r="E307" s="467" t="s">
        <v>193</v>
      </c>
      <c r="F307" s="468"/>
      <c r="G307" s="95" t="s">
        <v>592</v>
      </c>
      <c r="H307" s="101">
        <f aca="true" t="shared" si="39" ref="H307:J308">H308</f>
        <v>2623.2799999999997</v>
      </c>
      <c r="I307" s="101">
        <f t="shared" si="39"/>
        <v>1758</v>
      </c>
      <c r="J307" s="101">
        <f t="shared" si="39"/>
        <v>1748</v>
      </c>
    </row>
    <row r="308" spans="1:10" s="60" customFormat="1" ht="66.75" customHeight="1">
      <c r="A308" s="126" t="s">
        <v>474</v>
      </c>
      <c r="B308" s="102" t="s">
        <v>324</v>
      </c>
      <c r="C308" s="94" t="s">
        <v>361</v>
      </c>
      <c r="D308" s="94" t="s">
        <v>325</v>
      </c>
      <c r="E308" s="467" t="s">
        <v>194</v>
      </c>
      <c r="F308" s="468"/>
      <c r="G308" s="94" t="s">
        <v>592</v>
      </c>
      <c r="H308" s="101">
        <f t="shared" si="39"/>
        <v>2623.2799999999997</v>
      </c>
      <c r="I308" s="101">
        <f t="shared" si="39"/>
        <v>1758</v>
      </c>
      <c r="J308" s="101">
        <f t="shared" si="39"/>
        <v>1748</v>
      </c>
    </row>
    <row r="309" spans="1:10" s="60" customFormat="1" ht="38.25" customHeight="1">
      <c r="A309" s="167" t="s">
        <v>195</v>
      </c>
      <c r="B309" s="102" t="s">
        <v>324</v>
      </c>
      <c r="C309" s="94" t="s">
        <v>361</v>
      </c>
      <c r="D309" s="105" t="s">
        <v>325</v>
      </c>
      <c r="E309" s="467" t="s">
        <v>196</v>
      </c>
      <c r="F309" s="468"/>
      <c r="G309" s="106" t="s">
        <v>592</v>
      </c>
      <c r="H309" s="100">
        <f>H310+H314+H318</f>
        <v>2623.2799999999997</v>
      </c>
      <c r="I309" s="101">
        <f>I310+I314+I318</f>
        <v>1758</v>
      </c>
      <c r="J309" s="101">
        <f>J310+J314+J318</f>
        <v>1748</v>
      </c>
    </row>
    <row r="310" spans="1:10" s="60" customFormat="1" ht="45.75" customHeight="1">
      <c r="A310" s="281" t="s">
        <v>528</v>
      </c>
      <c r="B310" s="102" t="s">
        <v>324</v>
      </c>
      <c r="C310" s="94" t="s">
        <v>361</v>
      </c>
      <c r="D310" s="105" t="s">
        <v>325</v>
      </c>
      <c r="E310" s="467" t="s">
        <v>475</v>
      </c>
      <c r="F310" s="468"/>
      <c r="G310" s="94" t="s">
        <v>592</v>
      </c>
      <c r="H310" s="160">
        <f>H311</f>
        <v>751.5360000000001</v>
      </c>
      <c r="I310" s="109">
        <f>I311</f>
        <v>0</v>
      </c>
      <c r="J310" s="109">
        <f>J311</f>
        <v>0</v>
      </c>
    </row>
    <row r="311" spans="1:10" s="60" customFormat="1" ht="60.75" customHeight="1">
      <c r="A311" s="126" t="s">
        <v>332</v>
      </c>
      <c r="B311" s="102" t="s">
        <v>324</v>
      </c>
      <c r="C311" s="94" t="s">
        <v>361</v>
      </c>
      <c r="D311" s="105" t="s">
        <v>325</v>
      </c>
      <c r="E311" s="467" t="s">
        <v>475</v>
      </c>
      <c r="F311" s="468"/>
      <c r="G311" s="94" t="s">
        <v>327</v>
      </c>
      <c r="H311" s="160">
        <f>H313+H312</f>
        <v>751.5360000000001</v>
      </c>
      <c r="I311" s="109">
        <v>0</v>
      </c>
      <c r="J311" s="109">
        <v>0</v>
      </c>
    </row>
    <row r="312" spans="1:10" s="60" customFormat="1" ht="26.25" customHeight="1">
      <c r="A312" s="126" t="s">
        <v>605</v>
      </c>
      <c r="B312" s="102"/>
      <c r="C312" s="94" t="s">
        <v>361</v>
      </c>
      <c r="D312" s="105" t="s">
        <v>325</v>
      </c>
      <c r="E312" s="467" t="s">
        <v>475</v>
      </c>
      <c r="F312" s="468"/>
      <c r="G312" s="94" t="s">
        <v>603</v>
      </c>
      <c r="H312" s="160">
        <v>580</v>
      </c>
      <c r="I312" s="109">
        <v>0</v>
      </c>
      <c r="J312" s="109">
        <v>0</v>
      </c>
    </row>
    <row r="313" spans="1:10" s="60" customFormat="1" ht="36" customHeight="1">
      <c r="A313" s="126" t="s">
        <v>606</v>
      </c>
      <c r="B313" s="102"/>
      <c r="C313" s="94" t="s">
        <v>361</v>
      </c>
      <c r="D313" s="105" t="s">
        <v>325</v>
      </c>
      <c r="E313" s="467" t="s">
        <v>475</v>
      </c>
      <c r="F313" s="468"/>
      <c r="G313" s="94" t="s">
        <v>602</v>
      </c>
      <c r="H313" s="160">
        <v>171.536</v>
      </c>
      <c r="I313" s="109">
        <v>0</v>
      </c>
      <c r="J313" s="109">
        <v>0</v>
      </c>
    </row>
    <row r="314" spans="1:10" s="60" customFormat="1" ht="51" customHeight="1">
      <c r="A314" s="281" t="s">
        <v>529</v>
      </c>
      <c r="B314" s="102"/>
      <c r="C314" s="94" t="s">
        <v>361</v>
      </c>
      <c r="D314" s="94" t="s">
        <v>325</v>
      </c>
      <c r="E314" s="467" t="s">
        <v>527</v>
      </c>
      <c r="F314" s="468"/>
      <c r="G314" s="94" t="s">
        <v>592</v>
      </c>
      <c r="H314" s="160">
        <f>H315</f>
        <v>1544.5439999999999</v>
      </c>
      <c r="I314" s="109">
        <f>I315</f>
        <v>1545</v>
      </c>
      <c r="J314" s="109">
        <f>J315</f>
        <v>1545</v>
      </c>
    </row>
    <row r="315" spans="1:10" s="60" customFormat="1" ht="60" customHeight="1">
      <c r="A315" s="126" t="s">
        <v>332</v>
      </c>
      <c r="B315" s="102" t="s">
        <v>324</v>
      </c>
      <c r="C315" s="94" t="s">
        <v>361</v>
      </c>
      <c r="D315" s="94" t="s">
        <v>325</v>
      </c>
      <c r="E315" s="467" t="s">
        <v>527</v>
      </c>
      <c r="F315" s="468"/>
      <c r="G315" s="94" t="s">
        <v>327</v>
      </c>
      <c r="H315" s="160">
        <f>H317+H316</f>
        <v>1544.5439999999999</v>
      </c>
      <c r="I315" s="160">
        <f>I317+I316</f>
        <v>1545</v>
      </c>
      <c r="J315" s="160">
        <f>J317+J316</f>
        <v>1545</v>
      </c>
    </row>
    <row r="316" spans="1:10" s="60" customFormat="1" ht="24" customHeight="1">
      <c r="A316" s="126" t="s">
        <v>605</v>
      </c>
      <c r="B316" s="102"/>
      <c r="C316" s="94" t="s">
        <v>361</v>
      </c>
      <c r="D316" s="94" t="s">
        <v>325</v>
      </c>
      <c r="E316" s="467" t="s">
        <v>527</v>
      </c>
      <c r="F316" s="468"/>
      <c r="G316" s="106" t="s">
        <v>603</v>
      </c>
      <c r="H316" s="109">
        <v>1180</v>
      </c>
      <c r="I316" s="109">
        <v>1180</v>
      </c>
      <c r="J316" s="109">
        <v>1180</v>
      </c>
    </row>
    <row r="317" spans="1:10" s="60" customFormat="1" ht="30" customHeight="1">
      <c r="A317" s="126" t="s">
        <v>606</v>
      </c>
      <c r="B317" s="102"/>
      <c r="C317" s="94" t="s">
        <v>361</v>
      </c>
      <c r="D317" s="94" t="s">
        <v>325</v>
      </c>
      <c r="E317" s="467" t="s">
        <v>527</v>
      </c>
      <c r="F317" s="468"/>
      <c r="G317" s="106" t="s">
        <v>602</v>
      </c>
      <c r="H317" s="109">
        <v>364.544</v>
      </c>
      <c r="I317" s="109">
        <v>365</v>
      </c>
      <c r="J317" s="109">
        <v>365</v>
      </c>
    </row>
    <row r="318" spans="1:10" s="60" customFormat="1" ht="38.25" customHeight="1">
      <c r="A318" s="144" t="s">
        <v>378</v>
      </c>
      <c r="B318" s="102" t="s">
        <v>324</v>
      </c>
      <c r="C318" s="94" t="s">
        <v>361</v>
      </c>
      <c r="D318" s="105" t="s">
        <v>325</v>
      </c>
      <c r="E318" s="467" t="s">
        <v>197</v>
      </c>
      <c r="F318" s="468"/>
      <c r="G318" s="106"/>
      <c r="H318" s="100">
        <f>H323+H319</f>
        <v>327.2</v>
      </c>
      <c r="I318" s="100">
        <f>I323+I319</f>
        <v>213</v>
      </c>
      <c r="J318" s="100">
        <f>J323+J319</f>
        <v>203</v>
      </c>
    </row>
    <row r="319" spans="1:10" s="60" customFormat="1" ht="30" customHeight="1">
      <c r="A319" s="274" t="s">
        <v>64</v>
      </c>
      <c r="B319" s="102" t="s">
        <v>324</v>
      </c>
      <c r="C319" s="94" t="s">
        <v>361</v>
      </c>
      <c r="D319" s="94" t="s">
        <v>325</v>
      </c>
      <c r="E319" s="467" t="s">
        <v>197</v>
      </c>
      <c r="F319" s="468"/>
      <c r="G319" s="94" t="s">
        <v>334</v>
      </c>
      <c r="H319" s="109">
        <f>H320</f>
        <v>316</v>
      </c>
      <c r="I319" s="264">
        <f>I320</f>
        <v>210</v>
      </c>
      <c r="J319" s="264">
        <f>J320</f>
        <v>200</v>
      </c>
    </row>
    <row r="320" spans="1:10" s="60" customFormat="1" ht="29.25" customHeight="1">
      <c r="A320" s="274" t="s">
        <v>578</v>
      </c>
      <c r="B320" s="102"/>
      <c r="C320" s="94" t="s">
        <v>361</v>
      </c>
      <c r="D320" s="94" t="s">
        <v>325</v>
      </c>
      <c r="E320" s="467" t="s">
        <v>197</v>
      </c>
      <c r="F320" s="468"/>
      <c r="G320" s="94" t="s">
        <v>581</v>
      </c>
      <c r="H320" s="109">
        <f>H321+H322</f>
        <v>316</v>
      </c>
      <c r="I320" s="109">
        <f>I321+I322</f>
        <v>210</v>
      </c>
      <c r="J320" s="109">
        <f>J321+J322</f>
        <v>200</v>
      </c>
    </row>
    <row r="321" spans="1:10" s="60" customFormat="1" ht="17.25" customHeight="1">
      <c r="A321" s="274" t="s">
        <v>579</v>
      </c>
      <c r="B321" s="102"/>
      <c r="C321" s="94" t="s">
        <v>361</v>
      </c>
      <c r="D321" s="94" t="s">
        <v>325</v>
      </c>
      <c r="E321" s="467" t="s">
        <v>197</v>
      </c>
      <c r="F321" s="468"/>
      <c r="G321" s="94" t="s">
        <v>582</v>
      </c>
      <c r="H321" s="109">
        <v>156</v>
      </c>
      <c r="I321" s="264">
        <v>80</v>
      </c>
      <c r="J321" s="264">
        <v>70</v>
      </c>
    </row>
    <row r="322" spans="1:10" s="60" customFormat="1" ht="15" customHeight="1">
      <c r="A322" s="274" t="s">
        <v>604</v>
      </c>
      <c r="B322" s="102"/>
      <c r="C322" s="94" t="s">
        <v>361</v>
      </c>
      <c r="D322" s="94" t="s">
        <v>325</v>
      </c>
      <c r="E322" s="467" t="s">
        <v>197</v>
      </c>
      <c r="F322" s="468"/>
      <c r="G322" s="94" t="s">
        <v>583</v>
      </c>
      <c r="H322" s="109">
        <v>160</v>
      </c>
      <c r="I322" s="264">
        <v>130</v>
      </c>
      <c r="J322" s="264">
        <v>130</v>
      </c>
    </row>
    <row r="323" spans="1:10" s="60" customFormat="1" ht="19.5" customHeight="1">
      <c r="A323" s="144" t="s">
        <v>335</v>
      </c>
      <c r="B323" s="102" t="s">
        <v>324</v>
      </c>
      <c r="C323" s="94" t="s">
        <v>361</v>
      </c>
      <c r="D323" s="94" t="s">
        <v>325</v>
      </c>
      <c r="E323" s="467" t="s">
        <v>197</v>
      </c>
      <c r="F323" s="468"/>
      <c r="G323" s="94" t="s">
        <v>336</v>
      </c>
      <c r="H323" s="160">
        <f>H324</f>
        <v>11.2</v>
      </c>
      <c r="I323" s="109">
        <f>I324</f>
        <v>3</v>
      </c>
      <c r="J323" s="109">
        <f>J324</f>
        <v>3</v>
      </c>
    </row>
    <row r="324" spans="1:10" s="60" customFormat="1" ht="15">
      <c r="A324" s="144" t="s">
        <v>591</v>
      </c>
      <c r="B324" s="102"/>
      <c r="C324" s="94" t="s">
        <v>361</v>
      </c>
      <c r="D324" s="94" t="s">
        <v>325</v>
      </c>
      <c r="E324" s="467" t="s">
        <v>197</v>
      </c>
      <c r="F324" s="468"/>
      <c r="G324" s="145" t="s">
        <v>584</v>
      </c>
      <c r="H324" s="149">
        <f>H325+H326+H327</f>
        <v>11.2</v>
      </c>
      <c r="I324" s="149">
        <f>I325+I326+I327</f>
        <v>3</v>
      </c>
      <c r="J324" s="149">
        <f>J325+J326+J327</f>
        <v>3</v>
      </c>
    </row>
    <row r="325" spans="1:10" s="60" customFormat="1" ht="15">
      <c r="A325" s="144" t="s">
        <v>590</v>
      </c>
      <c r="B325" s="208"/>
      <c r="C325" s="94" t="s">
        <v>361</v>
      </c>
      <c r="D325" s="94" t="s">
        <v>325</v>
      </c>
      <c r="E325" s="467" t="s">
        <v>197</v>
      </c>
      <c r="F325" s="468"/>
      <c r="G325" s="145" t="s">
        <v>585</v>
      </c>
      <c r="H325" s="149">
        <v>1</v>
      </c>
      <c r="I325" s="149">
        <v>1</v>
      </c>
      <c r="J325" s="149">
        <v>1</v>
      </c>
    </row>
    <row r="326" spans="1:10" s="60" customFormat="1" ht="15">
      <c r="A326" s="144" t="s">
        <v>589</v>
      </c>
      <c r="B326" s="208"/>
      <c r="C326" s="94" t="s">
        <v>361</v>
      </c>
      <c r="D326" s="94" t="s">
        <v>325</v>
      </c>
      <c r="E326" s="467" t="s">
        <v>197</v>
      </c>
      <c r="F326" s="468"/>
      <c r="G326" s="145" t="s">
        <v>586</v>
      </c>
      <c r="H326" s="149">
        <v>0</v>
      </c>
      <c r="I326" s="149">
        <v>0</v>
      </c>
      <c r="J326" s="149">
        <v>0</v>
      </c>
    </row>
    <row r="327" spans="1:10" s="60" customFormat="1" ht="17.25" customHeight="1">
      <c r="A327" s="144" t="s">
        <v>588</v>
      </c>
      <c r="B327" s="208"/>
      <c r="C327" s="94" t="s">
        <v>361</v>
      </c>
      <c r="D327" s="94" t="s">
        <v>325</v>
      </c>
      <c r="E327" s="467" t="s">
        <v>197</v>
      </c>
      <c r="F327" s="468"/>
      <c r="G327" s="145" t="s">
        <v>587</v>
      </c>
      <c r="H327" s="149">
        <v>10.2</v>
      </c>
      <c r="I327" s="149">
        <v>2</v>
      </c>
      <c r="J327" s="149">
        <v>2</v>
      </c>
    </row>
    <row r="328" spans="1:10" s="60" customFormat="1" ht="30" hidden="1">
      <c r="A328" s="275" t="s">
        <v>333</v>
      </c>
      <c r="B328" s="208" t="s">
        <v>324</v>
      </c>
      <c r="C328" s="210" t="s">
        <v>361</v>
      </c>
      <c r="D328" s="218" t="s">
        <v>325</v>
      </c>
      <c r="E328" s="223" t="s">
        <v>377</v>
      </c>
      <c r="F328" s="224" t="s">
        <v>198</v>
      </c>
      <c r="G328" s="210" t="s">
        <v>334</v>
      </c>
      <c r="H328" s="211"/>
      <c r="I328" s="211"/>
      <c r="J328" s="211"/>
    </row>
    <row r="329" spans="1:10" s="60" customFormat="1" ht="45" hidden="1">
      <c r="A329" s="235" t="s">
        <v>199</v>
      </c>
      <c r="B329" s="208" t="s">
        <v>324</v>
      </c>
      <c r="C329" s="210" t="s">
        <v>361</v>
      </c>
      <c r="D329" s="218" t="s">
        <v>325</v>
      </c>
      <c r="E329" s="223" t="s">
        <v>377</v>
      </c>
      <c r="F329" s="224" t="s">
        <v>198</v>
      </c>
      <c r="G329" s="210"/>
      <c r="H329" s="211">
        <f>H330</f>
        <v>0</v>
      </c>
      <c r="I329" s="211">
        <f>I330</f>
        <v>0</v>
      </c>
      <c r="J329" s="211">
        <f>J330</f>
        <v>0</v>
      </c>
    </row>
    <row r="330" spans="1:10" s="60" customFormat="1" ht="60" hidden="1">
      <c r="A330" s="126" t="s">
        <v>332</v>
      </c>
      <c r="B330" s="208" t="s">
        <v>324</v>
      </c>
      <c r="C330" s="210" t="s">
        <v>361</v>
      </c>
      <c r="D330" s="218" t="s">
        <v>325</v>
      </c>
      <c r="E330" s="223" t="s">
        <v>377</v>
      </c>
      <c r="F330" s="224" t="s">
        <v>200</v>
      </c>
      <c r="G330" s="210" t="s">
        <v>327</v>
      </c>
      <c r="H330" s="211"/>
      <c r="I330" s="211"/>
      <c r="J330" s="211"/>
    </row>
    <row r="331" spans="1:10" s="60" customFormat="1" ht="60" hidden="1">
      <c r="A331" s="126" t="s">
        <v>201</v>
      </c>
      <c r="B331" s="102" t="s">
        <v>324</v>
      </c>
      <c r="C331" s="94" t="s">
        <v>361</v>
      </c>
      <c r="D331" s="105" t="s">
        <v>325</v>
      </c>
      <c r="E331" s="223" t="s">
        <v>377</v>
      </c>
      <c r="F331" s="224" t="s">
        <v>200</v>
      </c>
      <c r="G331" s="103"/>
      <c r="H331" s="108">
        <f>H334</f>
        <v>0</v>
      </c>
      <c r="I331" s="108">
        <f>I334</f>
        <v>0</v>
      </c>
      <c r="J331" s="108">
        <f>J334</f>
        <v>0</v>
      </c>
    </row>
    <row r="332" spans="1:10" s="60" customFormat="1" ht="0.75" customHeight="1" hidden="1">
      <c r="A332" s="235" t="s">
        <v>203</v>
      </c>
      <c r="B332" s="208" t="s">
        <v>324</v>
      </c>
      <c r="C332" s="210" t="s">
        <v>361</v>
      </c>
      <c r="D332" s="218" t="s">
        <v>325</v>
      </c>
      <c r="E332" s="469" t="s">
        <v>202</v>
      </c>
      <c r="F332" s="470"/>
      <c r="G332" s="216"/>
      <c r="H332" s="220">
        <f>H333</f>
        <v>0</v>
      </c>
      <c r="I332" s="220">
        <f>I333</f>
        <v>0</v>
      </c>
      <c r="J332" s="220">
        <f>J333</f>
        <v>0</v>
      </c>
    </row>
    <row r="333" spans="1:38" s="58" customFormat="1" ht="60" hidden="1">
      <c r="A333" s="126" t="s">
        <v>332</v>
      </c>
      <c r="B333" s="208" t="s">
        <v>324</v>
      </c>
      <c r="C333" s="210" t="s">
        <v>361</v>
      </c>
      <c r="D333" s="210" t="s">
        <v>325</v>
      </c>
      <c r="E333" s="463" t="s">
        <v>204</v>
      </c>
      <c r="F333" s="464"/>
      <c r="G333" s="210" t="s">
        <v>327</v>
      </c>
      <c r="H333" s="211"/>
      <c r="I333" s="211"/>
      <c r="J333" s="211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</row>
    <row r="334" spans="1:38" s="58" customFormat="1" ht="30" hidden="1">
      <c r="A334" s="167" t="s">
        <v>206</v>
      </c>
      <c r="B334" s="127" t="s">
        <v>324</v>
      </c>
      <c r="C334" s="145" t="s">
        <v>361</v>
      </c>
      <c r="D334" s="130" t="s">
        <v>325</v>
      </c>
      <c r="E334" s="505" t="s">
        <v>205</v>
      </c>
      <c r="F334" s="506"/>
      <c r="G334" s="145"/>
      <c r="H334" s="149">
        <f>H335+H339</f>
        <v>0</v>
      </c>
      <c r="I334" s="149">
        <f>I335+I339</f>
        <v>0</v>
      </c>
      <c r="J334" s="149">
        <f>J335+J339</f>
        <v>0</v>
      </c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</row>
    <row r="335" spans="1:38" s="58" customFormat="1" ht="15" hidden="1">
      <c r="A335" s="225" t="s">
        <v>378</v>
      </c>
      <c r="B335" s="127" t="s">
        <v>324</v>
      </c>
      <c r="C335" s="145" t="s">
        <v>361</v>
      </c>
      <c r="D335" s="130" t="s">
        <v>325</v>
      </c>
      <c r="E335" s="493" t="s">
        <v>207</v>
      </c>
      <c r="F335" s="494"/>
      <c r="G335" s="145"/>
      <c r="H335" s="149">
        <f>H336+H337+H338</f>
        <v>0</v>
      </c>
      <c r="I335" s="149">
        <f>I336+I337+I338</f>
        <v>0</v>
      </c>
      <c r="J335" s="149">
        <f>J336+J337+J338</f>
        <v>0</v>
      </c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</row>
    <row r="336" spans="1:38" s="58" customFormat="1" ht="60" hidden="1">
      <c r="A336" s="126" t="s">
        <v>332</v>
      </c>
      <c r="B336" s="102" t="s">
        <v>324</v>
      </c>
      <c r="C336" s="94" t="s">
        <v>361</v>
      </c>
      <c r="D336" s="105" t="s">
        <v>325</v>
      </c>
      <c r="E336" s="493" t="s">
        <v>401</v>
      </c>
      <c r="F336" s="494"/>
      <c r="G336" s="103" t="s">
        <v>327</v>
      </c>
      <c r="H336" s="108"/>
      <c r="I336" s="108"/>
      <c r="J336" s="108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</row>
    <row r="337" spans="1:38" s="58" customFormat="1" ht="30" hidden="1">
      <c r="A337" s="235" t="s">
        <v>64</v>
      </c>
      <c r="B337" s="102" t="s">
        <v>324</v>
      </c>
      <c r="C337" s="94" t="s">
        <v>361</v>
      </c>
      <c r="D337" s="105" t="s">
        <v>325</v>
      </c>
      <c r="E337" s="469" t="s">
        <v>173</v>
      </c>
      <c r="F337" s="470"/>
      <c r="G337" s="103" t="s">
        <v>334</v>
      </c>
      <c r="H337" s="108"/>
      <c r="I337" s="108"/>
      <c r="J337" s="108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</row>
    <row r="338" spans="1:38" s="58" customFormat="1" ht="15" hidden="1">
      <c r="A338" s="282" t="s">
        <v>335</v>
      </c>
      <c r="B338" s="102" t="s">
        <v>324</v>
      </c>
      <c r="C338" s="94" t="s">
        <v>361</v>
      </c>
      <c r="D338" s="94" t="s">
        <v>325</v>
      </c>
      <c r="E338" s="469" t="s">
        <v>208</v>
      </c>
      <c r="F338" s="470"/>
      <c r="G338" s="94" t="s">
        <v>336</v>
      </c>
      <c r="H338" s="109"/>
      <c r="I338" s="109"/>
      <c r="J338" s="109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</row>
    <row r="339" spans="1:38" s="58" customFormat="1" ht="60" hidden="1">
      <c r="A339" s="236" t="s">
        <v>209</v>
      </c>
      <c r="B339" s="102" t="s">
        <v>324</v>
      </c>
      <c r="C339" s="94" t="s">
        <v>361</v>
      </c>
      <c r="D339" s="94" t="s">
        <v>325</v>
      </c>
      <c r="E339" s="467" t="s">
        <v>173</v>
      </c>
      <c r="F339" s="468"/>
      <c r="G339" s="94"/>
      <c r="H339" s="109">
        <f>H340+H341+H342</f>
        <v>0</v>
      </c>
      <c r="I339" s="109">
        <f>I340+I341+I342</f>
        <v>0</v>
      </c>
      <c r="J339" s="109">
        <f>J340+J341+J342</f>
        <v>0</v>
      </c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</row>
    <row r="340" spans="1:38" s="58" customFormat="1" ht="60" hidden="1">
      <c r="A340" s="126" t="s">
        <v>332</v>
      </c>
      <c r="B340" s="102" t="s">
        <v>324</v>
      </c>
      <c r="C340" s="94" t="s">
        <v>361</v>
      </c>
      <c r="D340" s="94" t="s">
        <v>325</v>
      </c>
      <c r="E340" s="467" t="s">
        <v>210</v>
      </c>
      <c r="F340" s="468"/>
      <c r="G340" s="94" t="s">
        <v>327</v>
      </c>
      <c r="H340" s="109"/>
      <c r="I340" s="109"/>
      <c r="J340" s="109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</row>
    <row r="341" spans="1:38" s="58" customFormat="1" ht="30" hidden="1">
      <c r="A341" s="235" t="s">
        <v>64</v>
      </c>
      <c r="B341" s="102" t="s">
        <v>324</v>
      </c>
      <c r="C341" s="94" t="s">
        <v>361</v>
      </c>
      <c r="D341" s="94" t="s">
        <v>325</v>
      </c>
      <c r="E341" s="467" t="s">
        <v>210</v>
      </c>
      <c r="F341" s="468"/>
      <c r="G341" s="94" t="s">
        <v>334</v>
      </c>
      <c r="H341" s="109"/>
      <c r="I341" s="109"/>
      <c r="J341" s="109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</row>
    <row r="342" spans="1:38" s="58" customFormat="1" ht="15" hidden="1">
      <c r="A342" s="144" t="s">
        <v>335</v>
      </c>
      <c r="B342" s="226" t="s">
        <v>324</v>
      </c>
      <c r="C342" s="94" t="s">
        <v>361</v>
      </c>
      <c r="D342" s="94" t="s">
        <v>325</v>
      </c>
      <c r="E342" s="467" t="s">
        <v>210</v>
      </c>
      <c r="F342" s="468"/>
      <c r="G342" s="94" t="s">
        <v>336</v>
      </c>
      <c r="H342" s="109">
        <v>0</v>
      </c>
      <c r="I342" s="109">
        <v>0</v>
      </c>
      <c r="J342" s="109">
        <v>0</v>
      </c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</row>
    <row r="343" spans="1:38" s="58" customFormat="1" ht="23.25" customHeight="1">
      <c r="A343" s="313" t="s">
        <v>363</v>
      </c>
      <c r="B343" s="151" t="s">
        <v>324</v>
      </c>
      <c r="C343" s="227">
        <v>10</v>
      </c>
      <c r="D343" s="227"/>
      <c r="E343" s="467"/>
      <c r="F343" s="468"/>
      <c r="G343" s="95"/>
      <c r="H343" s="101">
        <f>H353+H344</f>
        <v>62</v>
      </c>
      <c r="I343" s="101">
        <f>I353+I344</f>
        <v>62</v>
      </c>
      <c r="J343" s="101">
        <f>J353+J344</f>
        <v>62</v>
      </c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</row>
    <row r="344" spans="1:38" s="58" customFormat="1" ht="26.25" customHeight="1">
      <c r="A344" s="313" t="s">
        <v>364</v>
      </c>
      <c r="B344" s="94" t="s">
        <v>324</v>
      </c>
      <c r="C344" s="228">
        <v>10</v>
      </c>
      <c r="D344" s="152" t="s">
        <v>325</v>
      </c>
      <c r="E344" s="486" t="s">
        <v>216</v>
      </c>
      <c r="F344" s="487"/>
      <c r="G344" s="152" t="s">
        <v>592</v>
      </c>
      <c r="H344" s="101">
        <f aca="true" t="shared" si="40" ref="H344:J347">H345</f>
        <v>62</v>
      </c>
      <c r="I344" s="101">
        <f t="shared" si="40"/>
        <v>62</v>
      </c>
      <c r="J344" s="101">
        <f t="shared" si="40"/>
        <v>62</v>
      </c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</row>
    <row r="345" spans="1:10" s="60" customFormat="1" ht="60" customHeight="1">
      <c r="A345" s="283" t="s">
        <v>476</v>
      </c>
      <c r="B345" s="102" t="s">
        <v>324</v>
      </c>
      <c r="C345" s="229">
        <v>10</v>
      </c>
      <c r="D345" s="230" t="s">
        <v>325</v>
      </c>
      <c r="E345" s="483" t="s">
        <v>597</v>
      </c>
      <c r="F345" s="468"/>
      <c r="G345" s="114" t="s">
        <v>592</v>
      </c>
      <c r="H345" s="101">
        <f t="shared" si="40"/>
        <v>62</v>
      </c>
      <c r="I345" s="101">
        <f t="shared" si="40"/>
        <v>62</v>
      </c>
      <c r="J345" s="101">
        <f t="shared" si="40"/>
        <v>62</v>
      </c>
    </row>
    <row r="346" spans="1:10" s="60" customFormat="1" ht="75.75" customHeight="1">
      <c r="A346" s="249" t="s">
        <v>477</v>
      </c>
      <c r="B346" s="102" t="s">
        <v>324</v>
      </c>
      <c r="C346" s="137">
        <v>10</v>
      </c>
      <c r="D346" s="139" t="s">
        <v>325</v>
      </c>
      <c r="E346" s="96" t="s">
        <v>212</v>
      </c>
      <c r="F346" s="99" t="s">
        <v>66</v>
      </c>
      <c r="G346" s="138" t="s">
        <v>592</v>
      </c>
      <c r="H346" s="239">
        <f t="shared" si="40"/>
        <v>62</v>
      </c>
      <c r="I346" s="239">
        <f t="shared" si="40"/>
        <v>62</v>
      </c>
      <c r="J346" s="239">
        <f t="shared" si="40"/>
        <v>62</v>
      </c>
    </row>
    <row r="347" spans="1:10" s="60" customFormat="1" ht="45" customHeight="1">
      <c r="A347" s="284" t="s">
        <v>213</v>
      </c>
      <c r="B347" s="102" t="s">
        <v>324</v>
      </c>
      <c r="C347" s="231">
        <v>10</v>
      </c>
      <c r="D347" s="139" t="s">
        <v>325</v>
      </c>
      <c r="E347" s="97" t="s">
        <v>214</v>
      </c>
      <c r="F347" s="98" t="s">
        <v>66</v>
      </c>
      <c r="G347" s="138" t="s">
        <v>592</v>
      </c>
      <c r="H347" s="239">
        <f t="shared" si="40"/>
        <v>62</v>
      </c>
      <c r="I347" s="239">
        <f t="shared" si="40"/>
        <v>62</v>
      </c>
      <c r="J347" s="239">
        <f t="shared" si="40"/>
        <v>62</v>
      </c>
    </row>
    <row r="348" spans="1:10" s="60" customFormat="1" ht="27.75" customHeight="1">
      <c r="A348" s="191" t="s">
        <v>365</v>
      </c>
      <c r="B348" s="102" t="s">
        <v>324</v>
      </c>
      <c r="C348" s="231">
        <v>10</v>
      </c>
      <c r="D348" s="139" t="s">
        <v>325</v>
      </c>
      <c r="E348" s="97" t="s">
        <v>406</v>
      </c>
      <c r="F348" s="98" t="s">
        <v>215</v>
      </c>
      <c r="G348" s="138" t="s">
        <v>592</v>
      </c>
      <c r="H348" s="101">
        <f>H350+H349</f>
        <v>62</v>
      </c>
      <c r="I348" s="101">
        <f>I350+I349</f>
        <v>62</v>
      </c>
      <c r="J348" s="101">
        <f>J350+J349</f>
        <v>62</v>
      </c>
    </row>
    <row r="349" spans="1:10" s="60" customFormat="1" ht="30" hidden="1">
      <c r="A349" s="235" t="s">
        <v>64</v>
      </c>
      <c r="B349" s="102" t="s">
        <v>324</v>
      </c>
      <c r="C349" s="231">
        <v>10</v>
      </c>
      <c r="D349" s="139" t="s">
        <v>57</v>
      </c>
      <c r="E349" s="97" t="s">
        <v>214</v>
      </c>
      <c r="F349" s="98" t="s">
        <v>215</v>
      </c>
      <c r="G349" s="138" t="s">
        <v>334</v>
      </c>
      <c r="H349" s="101"/>
      <c r="I349" s="101"/>
      <c r="J349" s="101"/>
    </row>
    <row r="350" spans="1:10" s="60" customFormat="1" ht="21" customHeight="1">
      <c r="A350" s="408" t="s">
        <v>366</v>
      </c>
      <c r="B350" s="409" t="s">
        <v>324</v>
      </c>
      <c r="C350" s="232">
        <v>10</v>
      </c>
      <c r="D350" s="139" t="s">
        <v>325</v>
      </c>
      <c r="E350" s="97" t="s">
        <v>406</v>
      </c>
      <c r="F350" s="98" t="s">
        <v>215</v>
      </c>
      <c r="G350" s="233" t="s">
        <v>367</v>
      </c>
      <c r="H350" s="109">
        <f aca="true" t="shared" si="41" ref="H350:J351">H351</f>
        <v>62</v>
      </c>
      <c r="I350" s="109">
        <f t="shared" si="41"/>
        <v>62</v>
      </c>
      <c r="J350" s="109">
        <f t="shared" si="41"/>
        <v>62</v>
      </c>
    </row>
    <row r="351" spans="1:10" s="60" customFormat="1" ht="24" customHeight="1">
      <c r="A351" s="408" t="s">
        <v>600</v>
      </c>
      <c r="B351" s="409"/>
      <c r="C351" s="232">
        <v>10</v>
      </c>
      <c r="D351" s="139" t="s">
        <v>325</v>
      </c>
      <c r="E351" s="97" t="s">
        <v>406</v>
      </c>
      <c r="F351" s="98" t="s">
        <v>215</v>
      </c>
      <c r="G351" s="94" t="s">
        <v>599</v>
      </c>
      <c r="H351" s="109">
        <f t="shared" si="41"/>
        <v>62</v>
      </c>
      <c r="I351" s="109">
        <f t="shared" si="41"/>
        <v>62</v>
      </c>
      <c r="J351" s="109">
        <f t="shared" si="41"/>
        <v>62</v>
      </c>
    </row>
    <row r="352" spans="1:10" s="60" customFormat="1" ht="20.25" customHeight="1">
      <c r="A352" s="144" t="s">
        <v>601</v>
      </c>
      <c r="B352" s="102"/>
      <c r="C352" s="39">
        <v>10</v>
      </c>
      <c r="D352" s="94" t="s">
        <v>325</v>
      </c>
      <c r="E352" s="97" t="s">
        <v>406</v>
      </c>
      <c r="F352" s="98" t="s">
        <v>215</v>
      </c>
      <c r="G352" s="94" t="s">
        <v>598</v>
      </c>
      <c r="H352" s="109">
        <v>62</v>
      </c>
      <c r="I352" s="109">
        <v>62</v>
      </c>
      <c r="J352" s="109">
        <v>62</v>
      </c>
    </row>
    <row r="353" spans="1:10" s="60" customFormat="1" ht="0.75" customHeight="1" hidden="1">
      <c r="A353" s="225" t="s">
        <v>368</v>
      </c>
      <c r="B353" s="410" t="s">
        <v>324</v>
      </c>
      <c r="C353" s="411">
        <v>10</v>
      </c>
      <c r="D353" s="412" t="s">
        <v>349</v>
      </c>
      <c r="E353" s="97" t="s">
        <v>214</v>
      </c>
      <c r="F353" s="98" t="s">
        <v>215</v>
      </c>
      <c r="G353" s="145" t="s">
        <v>367</v>
      </c>
      <c r="H353" s="149">
        <f aca="true" t="shared" si="42" ref="H353:J354">H354</f>
        <v>0</v>
      </c>
      <c r="I353" s="149">
        <f t="shared" si="42"/>
        <v>0</v>
      </c>
      <c r="J353" s="149">
        <f t="shared" si="42"/>
        <v>0</v>
      </c>
    </row>
    <row r="354" spans="1:10" s="60" customFormat="1" ht="60" hidden="1">
      <c r="A354" s="144" t="s">
        <v>217</v>
      </c>
      <c r="B354" s="127" t="s">
        <v>324</v>
      </c>
      <c r="C354" s="234">
        <v>10</v>
      </c>
      <c r="D354" s="145" t="s">
        <v>349</v>
      </c>
      <c r="E354" s="471" t="s">
        <v>216</v>
      </c>
      <c r="F354" s="472"/>
      <c r="G354" s="145"/>
      <c r="H354" s="149">
        <f t="shared" si="42"/>
        <v>0</v>
      </c>
      <c r="I354" s="149">
        <f t="shared" si="42"/>
        <v>0</v>
      </c>
      <c r="J354" s="149">
        <f t="shared" si="42"/>
        <v>0</v>
      </c>
    </row>
    <row r="355" spans="1:10" s="60" customFormat="1" ht="1.5" customHeight="1" hidden="1">
      <c r="A355" s="144" t="s">
        <v>218</v>
      </c>
      <c r="B355" s="127" t="s">
        <v>324</v>
      </c>
      <c r="C355" s="234">
        <v>10</v>
      </c>
      <c r="D355" s="145" t="s">
        <v>349</v>
      </c>
      <c r="E355" s="471" t="s">
        <v>151</v>
      </c>
      <c r="F355" s="472"/>
      <c r="G355" s="145"/>
      <c r="H355" s="149">
        <f>H357+H359+H361</f>
        <v>0</v>
      </c>
      <c r="I355" s="149">
        <f>I357+I359+I361</f>
        <v>0</v>
      </c>
      <c r="J355" s="149">
        <f>J357+J359+J361</f>
        <v>0</v>
      </c>
    </row>
    <row r="356" spans="1:10" s="60" customFormat="1" ht="30" hidden="1">
      <c r="A356" s="167" t="s">
        <v>220</v>
      </c>
      <c r="B356" s="127" t="s">
        <v>324</v>
      </c>
      <c r="C356" s="234">
        <v>10</v>
      </c>
      <c r="D356" s="145" t="s">
        <v>349</v>
      </c>
      <c r="E356" s="471" t="s">
        <v>219</v>
      </c>
      <c r="F356" s="472"/>
      <c r="G356" s="145"/>
      <c r="H356" s="149">
        <f aca="true" t="shared" si="43" ref="H356:J357">H357</f>
        <v>0</v>
      </c>
      <c r="I356" s="149">
        <f t="shared" si="43"/>
        <v>0</v>
      </c>
      <c r="J356" s="149">
        <f t="shared" si="43"/>
        <v>0</v>
      </c>
    </row>
    <row r="357" spans="1:10" s="60" customFormat="1" ht="15" hidden="1">
      <c r="A357" s="225" t="s">
        <v>222</v>
      </c>
      <c r="B357" s="127" t="s">
        <v>324</v>
      </c>
      <c r="C357" s="234">
        <v>10</v>
      </c>
      <c r="D357" s="145" t="s">
        <v>349</v>
      </c>
      <c r="E357" s="130" t="s">
        <v>221</v>
      </c>
      <c r="F357" s="131" t="s">
        <v>66</v>
      </c>
      <c r="G357" s="145"/>
      <c r="H357" s="149">
        <f t="shared" si="43"/>
        <v>0</v>
      </c>
      <c r="I357" s="149">
        <f t="shared" si="43"/>
        <v>0</v>
      </c>
      <c r="J357" s="149">
        <f t="shared" si="43"/>
        <v>0</v>
      </c>
    </row>
    <row r="358" spans="1:10" s="60" customFormat="1" ht="13.5" customHeight="1" hidden="1">
      <c r="A358" s="144" t="s">
        <v>366</v>
      </c>
      <c r="B358" s="127" t="s">
        <v>324</v>
      </c>
      <c r="C358" s="234">
        <v>10</v>
      </c>
      <c r="D358" s="150" t="s">
        <v>349</v>
      </c>
      <c r="E358" s="471" t="s">
        <v>223</v>
      </c>
      <c r="F358" s="472"/>
      <c r="G358" s="150" t="s">
        <v>367</v>
      </c>
      <c r="H358" s="149"/>
      <c r="I358" s="149"/>
      <c r="J358" s="149"/>
    </row>
    <row r="359" spans="1:10" s="60" customFormat="1" ht="45" hidden="1">
      <c r="A359" s="235" t="s">
        <v>224</v>
      </c>
      <c r="B359" s="127" t="s">
        <v>324</v>
      </c>
      <c r="C359" s="234">
        <v>10</v>
      </c>
      <c r="D359" s="145" t="s">
        <v>349</v>
      </c>
      <c r="E359" s="471" t="s">
        <v>223</v>
      </c>
      <c r="F359" s="472"/>
      <c r="G359" s="145"/>
      <c r="H359" s="149">
        <f>H360</f>
        <v>0</v>
      </c>
      <c r="I359" s="149">
        <f>I360</f>
        <v>0</v>
      </c>
      <c r="J359" s="149">
        <f>J360</f>
        <v>0</v>
      </c>
    </row>
    <row r="360" spans="1:10" s="60" customFormat="1" ht="15" hidden="1">
      <c r="A360" s="144" t="s">
        <v>366</v>
      </c>
      <c r="B360" s="127" t="s">
        <v>324</v>
      </c>
      <c r="C360" s="234">
        <v>10</v>
      </c>
      <c r="D360" s="150" t="s">
        <v>349</v>
      </c>
      <c r="E360" s="130" t="s">
        <v>225</v>
      </c>
      <c r="F360" s="131" t="s">
        <v>226</v>
      </c>
      <c r="G360" s="150" t="s">
        <v>367</v>
      </c>
      <c r="H360" s="149"/>
      <c r="I360" s="149"/>
      <c r="J360" s="149"/>
    </row>
    <row r="361" spans="1:10" s="60" customFormat="1" ht="30" hidden="1">
      <c r="A361" s="144" t="s">
        <v>228</v>
      </c>
      <c r="B361" s="127" t="s">
        <v>324</v>
      </c>
      <c r="C361" s="234">
        <v>10</v>
      </c>
      <c r="D361" s="145" t="s">
        <v>349</v>
      </c>
      <c r="E361" s="130" t="s">
        <v>227</v>
      </c>
      <c r="F361" s="131" t="s">
        <v>226</v>
      </c>
      <c r="G361" s="145"/>
      <c r="H361" s="149">
        <f>H362</f>
        <v>0</v>
      </c>
      <c r="I361" s="149">
        <f>I362</f>
        <v>0</v>
      </c>
      <c r="J361" s="149">
        <f>J362</f>
        <v>0</v>
      </c>
    </row>
    <row r="362" spans="1:10" s="60" customFormat="1" ht="15" hidden="1">
      <c r="A362" s="144" t="s">
        <v>366</v>
      </c>
      <c r="B362" s="127" t="s">
        <v>324</v>
      </c>
      <c r="C362" s="234">
        <v>10</v>
      </c>
      <c r="D362" s="150" t="s">
        <v>349</v>
      </c>
      <c r="E362" s="130" t="s">
        <v>229</v>
      </c>
      <c r="F362" s="131" t="s">
        <v>230</v>
      </c>
      <c r="G362" s="150" t="s">
        <v>367</v>
      </c>
      <c r="H362" s="149"/>
      <c r="I362" s="149"/>
      <c r="J362" s="149"/>
    </row>
    <row r="363" spans="1:10" s="60" customFormat="1" ht="21" customHeight="1">
      <c r="A363" s="314" t="s">
        <v>371</v>
      </c>
      <c r="B363" s="94" t="s">
        <v>324</v>
      </c>
      <c r="C363" s="39">
        <v>11</v>
      </c>
      <c r="D363" s="105"/>
      <c r="E363" s="471"/>
      <c r="F363" s="472"/>
      <c r="G363" s="106"/>
      <c r="H363" s="160">
        <f aca="true" t="shared" si="44" ref="H363:J365">+H364</f>
        <v>5.092</v>
      </c>
      <c r="I363" s="160">
        <f t="shared" si="44"/>
        <v>10.294</v>
      </c>
      <c r="J363" s="160">
        <f t="shared" si="44"/>
        <v>1</v>
      </c>
    </row>
    <row r="364" spans="1:10" s="60" customFormat="1" ht="21" customHeight="1">
      <c r="A364" s="315" t="s">
        <v>231</v>
      </c>
      <c r="B364" s="121" t="s">
        <v>324</v>
      </c>
      <c r="C364" s="39">
        <v>11</v>
      </c>
      <c r="D364" s="105" t="s">
        <v>325</v>
      </c>
      <c r="E364" s="469" t="s">
        <v>216</v>
      </c>
      <c r="F364" s="470"/>
      <c r="G364" s="106" t="s">
        <v>592</v>
      </c>
      <c r="H364" s="160">
        <f>H369</f>
        <v>5.092</v>
      </c>
      <c r="I364" s="160">
        <f>+I365</f>
        <v>10.294</v>
      </c>
      <c r="J364" s="160">
        <f t="shared" si="44"/>
        <v>1</v>
      </c>
    </row>
    <row r="365" spans="1:38" s="56" customFormat="1" ht="72.75" customHeight="1">
      <c r="A365" s="280" t="s">
        <v>478</v>
      </c>
      <c r="B365" s="94" t="s">
        <v>324</v>
      </c>
      <c r="C365" s="94" t="s">
        <v>372</v>
      </c>
      <c r="D365" s="105" t="s">
        <v>325</v>
      </c>
      <c r="E365" s="465" t="s">
        <v>188</v>
      </c>
      <c r="F365" s="466"/>
      <c r="G365" s="106" t="s">
        <v>592</v>
      </c>
      <c r="H365" s="160">
        <f>H364</f>
        <v>5.092</v>
      </c>
      <c r="I365" s="160">
        <f t="shared" si="44"/>
        <v>10.294</v>
      </c>
      <c r="J365" s="160">
        <f t="shared" si="44"/>
        <v>1</v>
      </c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</row>
    <row r="366" spans="1:38" s="56" customFormat="1" ht="96" customHeight="1">
      <c r="A366" s="126" t="s">
        <v>479</v>
      </c>
      <c r="B366" s="94" t="s">
        <v>324</v>
      </c>
      <c r="C366" s="94" t="s">
        <v>372</v>
      </c>
      <c r="D366" s="105" t="s">
        <v>325</v>
      </c>
      <c r="E366" s="465" t="s">
        <v>232</v>
      </c>
      <c r="F366" s="466"/>
      <c r="G366" s="106" t="s">
        <v>592</v>
      </c>
      <c r="H366" s="160">
        <f>H365</f>
        <v>5.092</v>
      </c>
      <c r="I366" s="160">
        <f>I367</f>
        <v>10.294</v>
      </c>
      <c r="J366" s="160">
        <f>+J368+B372</f>
        <v>1</v>
      </c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</row>
    <row r="367" spans="1:38" s="69" customFormat="1" ht="69.75" customHeight="1">
      <c r="A367" s="126" t="s">
        <v>233</v>
      </c>
      <c r="B367" s="94" t="s">
        <v>324</v>
      </c>
      <c r="C367" s="94" t="s">
        <v>372</v>
      </c>
      <c r="D367" s="105" t="s">
        <v>325</v>
      </c>
      <c r="E367" s="465" t="s">
        <v>234</v>
      </c>
      <c r="F367" s="466"/>
      <c r="G367" s="106" t="s">
        <v>592</v>
      </c>
      <c r="H367" s="160">
        <f>H366</f>
        <v>5.092</v>
      </c>
      <c r="I367" s="160">
        <f>I369</f>
        <v>10.294</v>
      </c>
      <c r="J367" s="160">
        <v>1</v>
      </c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</row>
    <row r="368" spans="1:38" s="56" customFormat="1" ht="51.75" customHeight="1">
      <c r="A368" s="236" t="s">
        <v>235</v>
      </c>
      <c r="B368" s="94" t="s">
        <v>324</v>
      </c>
      <c r="C368" s="94" t="s">
        <v>372</v>
      </c>
      <c r="D368" s="105" t="s">
        <v>325</v>
      </c>
      <c r="E368" s="465" t="s">
        <v>236</v>
      </c>
      <c r="F368" s="466"/>
      <c r="G368" s="106" t="s">
        <v>592</v>
      </c>
      <c r="H368" s="160">
        <f>+H369</f>
        <v>5.092</v>
      </c>
      <c r="I368" s="160">
        <f>+I369</f>
        <v>10.294</v>
      </c>
      <c r="J368" s="160">
        <f>+J369</f>
        <v>1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</row>
    <row r="369" spans="1:38" s="56" customFormat="1" ht="33" customHeight="1">
      <c r="A369" s="274" t="s">
        <v>64</v>
      </c>
      <c r="B369" s="94" t="s">
        <v>324</v>
      </c>
      <c r="C369" s="94" t="s">
        <v>372</v>
      </c>
      <c r="D369" s="105" t="s">
        <v>325</v>
      </c>
      <c r="E369" s="465" t="s">
        <v>236</v>
      </c>
      <c r="F369" s="466"/>
      <c r="G369" s="106" t="s">
        <v>334</v>
      </c>
      <c r="H369" s="160">
        <f aca="true" t="shared" si="45" ref="H369:J370">H370</f>
        <v>5.092</v>
      </c>
      <c r="I369" s="160">
        <f t="shared" si="45"/>
        <v>10.294</v>
      </c>
      <c r="J369" s="160">
        <f t="shared" si="45"/>
        <v>1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</row>
    <row r="370" spans="1:38" s="56" customFormat="1" ht="27.75" customHeight="1">
      <c r="A370" s="274" t="s">
        <v>578</v>
      </c>
      <c r="B370" s="94"/>
      <c r="C370" s="94" t="s">
        <v>372</v>
      </c>
      <c r="D370" s="105" t="s">
        <v>325</v>
      </c>
      <c r="E370" s="465" t="s">
        <v>236</v>
      </c>
      <c r="F370" s="466"/>
      <c r="G370" s="106" t="s">
        <v>581</v>
      </c>
      <c r="H370" s="160">
        <f t="shared" si="45"/>
        <v>5.092</v>
      </c>
      <c r="I370" s="160">
        <f t="shared" si="45"/>
        <v>10.294</v>
      </c>
      <c r="J370" s="160">
        <f t="shared" si="45"/>
        <v>1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</row>
    <row r="371" spans="1:38" s="56" customFormat="1" ht="21.75" customHeight="1">
      <c r="A371" s="274" t="s">
        <v>579</v>
      </c>
      <c r="B371" s="94"/>
      <c r="C371" s="94" t="s">
        <v>372</v>
      </c>
      <c r="D371" s="105" t="s">
        <v>325</v>
      </c>
      <c r="E371" s="465" t="s">
        <v>236</v>
      </c>
      <c r="F371" s="466"/>
      <c r="G371" s="106" t="s">
        <v>582</v>
      </c>
      <c r="H371" s="160">
        <v>5.092</v>
      </c>
      <c r="I371" s="160">
        <v>10.294</v>
      </c>
      <c r="J371" s="160">
        <v>1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</row>
    <row r="372" spans="1:38" s="56" customFormat="1" ht="44.25" customHeight="1">
      <c r="A372" s="240" t="s">
        <v>480</v>
      </c>
      <c r="B372" s="62"/>
      <c r="C372" s="62"/>
      <c r="D372" s="62"/>
      <c r="E372" s="465"/>
      <c r="F372" s="466"/>
      <c r="G372" s="62"/>
      <c r="H372" s="62"/>
      <c r="I372" s="126">
        <v>117.157</v>
      </c>
      <c r="J372" s="126">
        <v>230.848</v>
      </c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</row>
    <row r="373" spans="1:38" s="56" customFormat="1" ht="30" customHeight="1">
      <c r="A373" s="54"/>
      <c r="B373" s="55"/>
      <c r="C373" s="55"/>
      <c r="D373" s="55"/>
      <c r="E373" s="507"/>
      <c r="F373" s="508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</row>
    <row r="374" spans="1:30" s="56" customFormat="1" ht="16.5" customHeight="1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</row>
    <row r="375" spans="1:30" s="56" customFormat="1" ht="11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</row>
    <row r="376" spans="1:30" s="56" customFormat="1" ht="11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</row>
    <row r="377" spans="1:30" s="56" customFormat="1" ht="11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</row>
    <row r="378" spans="1:30" s="56" customFormat="1" ht="11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</row>
    <row r="379" spans="1:30" s="56" customFormat="1" ht="11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</row>
    <row r="380" spans="1:30" s="56" customFormat="1" ht="11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</row>
    <row r="381" spans="1:30" s="56" customFormat="1" ht="11.25">
      <c r="A381" s="71"/>
      <c r="B381" s="72"/>
      <c r="C381" s="72"/>
      <c r="D381" s="73"/>
      <c r="E381" s="55"/>
      <c r="F381" s="55"/>
      <c r="G381" s="72"/>
      <c r="H381" s="76"/>
      <c r="I381" s="54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</row>
    <row r="382" spans="1:30" s="56" customFormat="1" ht="11.25">
      <c r="A382" s="71"/>
      <c r="B382" s="72"/>
      <c r="C382" s="72"/>
      <c r="D382" s="73"/>
      <c r="E382" s="74"/>
      <c r="F382" s="75"/>
      <c r="G382" s="72"/>
      <c r="H382" s="76"/>
      <c r="I382" s="54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</row>
    <row r="383" spans="1:38" s="56" customFormat="1" ht="15.75" customHeight="1">
      <c r="A383" s="71"/>
      <c r="B383" s="72"/>
      <c r="C383" s="72"/>
      <c r="D383" s="73"/>
      <c r="E383" s="74"/>
      <c r="F383" s="75"/>
      <c r="G383" s="72"/>
      <c r="H383" s="76"/>
      <c r="I383" s="54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</row>
    <row r="384" spans="1:38" s="56" customFormat="1" ht="11.25">
      <c r="A384" s="71"/>
      <c r="B384" s="72"/>
      <c r="C384" s="72"/>
      <c r="D384" s="73"/>
      <c r="E384" s="74"/>
      <c r="F384" s="75"/>
      <c r="G384" s="72"/>
      <c r="H384" s="76"/>
      <c r="I384" s="54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</row>
    <row r="385" spans="1:38" s="56" customFormat="1" ht="11.25">
      <c r="A385" s="71"/>
      <c r="B385" s="72"/>
      <c r="C385" s="72"/>
      <c r="D385" s="73"/>
      <c r="E385" s="74"/>
      <c r="F385" s="75"/>
      <c r="G385" s="72"/>
      <c r="H385" s="76"/>
      <c r="I385" s="54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</row>
    <row r="386" spans="1:38" s="56" customFormat="1" ht="11.25">
      <c r="A386" s="71"/>
      <c r="B386" s="72"/>
      <c r="C386" s="72"/>
      <c r="D386" s="73"/>
      <c r="E386" s="74"/>
      <c r="F386" s="75"/>
      <c r="G386" s="72"/>
      <c r="H386" s="76"/>
      <c r="I386" s="54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</row>
    <row r="387" spans="1:38" s="56" customFormat="1" ht="11.25">
      <c r="A387" s="71"/>
      <c r="B387" s="72"/>
      <c r="C387" s="72"/>
      <c r="D387" s="73"/>
      <c r="E387" s="74"/>
      <c r="F387" s="75"/>
      <c r="G387" s="72"/>
      <c r="H387" s="76"/>
      <c r="I387" s="54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</row>
    <row r="388" spans="1:38" s="56" customFormat="1" ht="11.25">
      <c r="A388" s="71"/>
      <c r="B388" s="72"/>
      <c r="C388" s="72"/>
      <c r="D388" s="73"/>
      <c r="E388" s="74"/>
      <c r="F388" s="75"/>
      <c r="G388" s="72"/>
      <c r="H388" s="76"/>
      <c r="I388" s="54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</row>
    <row r="389" spans="1:38" s="56" customFormat="1" ht="11.25">
      <c r="A389" s="71"/>
      <c r="B389" s="72"/>
      <c r="C389" s="72"/>
      <c r="D389" s="73"/>
      <c r="E389" s="74"/>
      <c r="F389" s="75"/>
      <c r="G389" s="72"/>
      <c r="H389" s="76"/>
      <c r="I389" s="54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</row>
    <row r="390" spans="1:38" s="56" customFormat="1" ht="11.25">
      <c r="A390" s="71"/>
      <c r="B390" s="72"/>
      <c r="C390" s="72"/>
      <c r="D390" s="73"/>
      <c r="E390" s="74"/>
      <c r="F390" s="75"/>
      <c r="G390" s="72"/>
      <c r="H390" s="76"/>
      <c r="I390" s="54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</row>
    <row r="391" spans="1:38" s="56" customFormat="1" ht="11.25">
      <c r="A391" s="71"/>
      <c r="B391" s="72"/>
      <c r="C391" s="72"/>
      <c r="D391" s="73"/>
      <c r="E391" s="74"/>
      <c r="F391" s="75"/>
      <c r="G391" s="72"/>
      <c r="H391" s="76"/>
      <c r="I391" s="54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</row>
    <row r="392" spans="1:38" s="56" customFormat="1" ht="11.25">
      <c r="A392" s="71"/>
      <c r="B392" s="72"/>
      <c r="C392" s="72"/>
      <c r="D392" s="73"/>
      <c r="E392" s="74"/>
      <c r="F392" s="75"/>
      <c r="G392" s="72"/>
      <c r="H392" s="76"/>
      <c r="I392" s="54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</row>
    <row r="393" spans="1:38" s="56" customFormat="1" ht="11.25">
      <c r="A393" s="71"/>
      <c r="B393" s="72"/>
      <c r="C393" s="72"/>
      <c r="D393" s="73"/>
      <c r="E393" s="74"/>
      <c r="F393" s="75"/>
      <c r="G393" s="72"/>
      <c r="H393" s="76"/>
      <c r="I393" s="54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</row>
    <row r="394" spans="1:38" s="56" customFormat="1" ht="11.25">
      <c r="A394" s="71"/>
      <c r="B394" s="72"/>
      <c r="C394" s="72"/>
      <c r="D394" s="73"/>
      <c r="E394" s="74"/>
      <c r="F394" s="75"/>
      <c r="G394" s="72"/>
      <c r="H394" s="76"/>
      <c r="I394" s="54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</row>
    <row r="395" spans="1:38" s="56" customFormat="1" ht="11.25">
      <c r="A395" s="71"/>
      <c r="B395" s="72"/>
      <c r="C395" s="72"/>
      <c r="D395" s="73"/>
      <c r="E395" s="74"/>
      <c r="F395" s="75"/>
      <c r="G395" s="72"/>
      <c r="H395" s="76"/>
      <c r="I395" s="54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</row>
    <row r="396" spans="1:38" s="56" customFormat="1" ht="11.25">
      <c r="A396" s="71"/>
      <c r="B396" s="72"/>
      <c r="C396" s="72"/>
      <c r="D396" s="73"/>
      <c r="E396" s="74"/>
      <c r="F396" s="75"/>
      <c r="G396" s="72"/>
      <c r="H396" s="76"/>
      <c r="I396" s="54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</row>
    <row r="397" spans="1:38" s="56" customFormat="1" ht="11.25">
      <c r="A397" s="71"/>
      <c r="B397" s="72"/>
      <c r="C397" s="72"/>
      <c r="D397" s="73"/>
      <c r="E397" s="74"/>
      <c r="F397" s="75"/>
      <c r="G397" s="72"/>
      <c r="H397" s="76"/>
      <c r="I397" s="54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</row>
    <row r="398" spans="1:38" s="56" customFormat="1" ht="11.25">
      <c r="A398" s="71"/>
      <c r="B398" s="72"/>
      <c r="C398" s="72"/>
      <c r="D398" s="73"/>
      <c r="E398" s="74"/>
      <c r="F398" s="75"/>
      <c r="G398" s="72"/>
      <c r="H398" s="76"/>
      <c r="I398" s="54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</row>
    <row r="399" spans="1:38" s="56" customFormat="1" ht="11.25">
      <c r="A399" s="71"/>
      <c r="B399" s="72"/>
      <c r="C399" s="72"/>
      <c r="D399" s="73"/>
      <c r="E399" s="74"/>
      <c r="F399" s="75"/>
      <c r="G399" s="72"/>
      <c r="H399" s="76"/>
      <c r="I399" s="54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</row>
    <row r="400" spans="1:38" s="56" customFormat="1" ht="11.25">
      <c r="A400" s="71"/>
      <c r="B400" s="72"/>
      <c r="C400" s="72"/>
      <c r="D400" s="73"/>
      <c r="E400" s="74"/>
      <c r="F400" s="75"/>
      <c r="G400" s="72"/>
      <c r="H400" s="76"/>
      <c r="I400" s="54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</row>
    <row r="401" spans="1:38" s="56" customFormat="1" ht="11.25">
      <c r="A401" s="71"/>
      <c r="B401" s="72"/>
      <c r="C401" s="72"/>
      <c r="D401" s="73"/>
      <c r="E401" s="74"/>
      <c r="F401" s="75"/>
      <c r="G401" s="72"/>
      <c r="H401" s="76"/>
      <c r="I401" s="54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</row>
    <row r="402" spans="1:38" s="56" customFormat="1" ht="11.25">
      <c r="A402" s="71"/>
      <c r="B402" s="72"/>
      <c r="C402" s="72"/>
      <c r="D402" s="73"/>
      <c r="E402" s="74"/>
      <c r="F402" s="75"/>
      <c r="G402" s="72"/>
      <c r="H402" s="76"/>
      <c r="I402" s="54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</row>
    <row r="403" spans="1:38" s="56" customFormat="1" ht="11.25">
      <c r="A403" s="71"/>
      <c r="B403" s="72"/>
      <c r="C403" s="72"/>
      <c r="D403" s="73"/>
      <c r="E403" s="74"/>
      <c r="F403" s="75"/>
      <c r="G403" s="72"/>
      <c r="H403" s="76"/>
      <c r="I403" s="54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</row>
    <row r="404" spans="1:38" s="56" customFormat="1" ht="11.25">
      <c r="A404" s="71"/>
      <c r="B404" s="72"/>
      <c r="C404" s="72"/>
      <c r="D404" s="73"/>
      <c r="E404" s="74"/>
      <c r="F404" s="75"/>
      <c r="G404" s="72"/>
      <c r="H404" s="76"/>
      <c r="I404" s="54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</row>
    <row r="405" spans="1:38" s="56" customFormat="1" ht="11.25">
      <c r="A405" s="71"/>
      <c r="B405" s="72"/>
      <c r="C405" s="72"/>
      <c r="D405" s="73"/>
      <c r="E405" s="74"/>
      <c r="F405" s="75"/>
      <c r="G405" s="72"/>
      <c r="H405" s="76"/>
      <c r="I405" s="54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</row>
    <row r="406" spans="1:38" s="56" customFormat="1" ht="11.25">
      <c r="A406" s="71"/>
      <c r="B406" s="72"/>
      <c r="C406" s="72"/>
      <c r="D406" s="73"/>
      <c r="E406" s="74"/>
      <c r="F406" s="75"/>
      <c r="G406" s="72"/>
      <c r="H406" s="76"/>
      <c r="I406" s="54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</row>
    <row r="407" spans="1:38" s="56" customFormat="1" ht="11.25">
      <c r="A407" s="71"/>
      <c r="B407" s="72"/>
      <c r="C407" s="72"/>
      <c r="D407" s="73"/>
      <c r="E407" s="74"/>
      <c r="F407" s="75"/>
      <c r="G407" s="72"/>
      <c r="H407" s="76"/>
      <c r="I407" s="54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</row>
    <row r="408" spans="1:38" s="56" customFormat="1" ht="11.25">
      <c r="A408" s="71"/>
      <c r="B408" s="72"/>
      <c r="C408" s="72"/>
      <c r="D408" s="73"/>
      <c r="E408" s="74"/>
      <c r="F408" s="75"/>
      <c r="G408" s="72"/>
      <c r="H408" s="76"/>
      <c r="I408" s="54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</row>
    <row r="409" spans="1:38" s="56" customFormat="1" ht="11.25">
      <c r="A409" s="71"/>
      <c r="B409" s="72"/>
      <c r="C409" s="72"/>
      <c r="D409" s="73"/>
      <c r="E409" s="74"/>
      <c r="F409" s="75"/>
      <c r="G409" s="72"/>
      <c r="H409" s="76"/>
      <c r="I409" s="54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</row>
    <row r="410" spans="1:38" s="56" customFormat="1" ht="11.25">
      <c r="A410" s="71"/>
      <c r="B410" s="72"/>
      <c r="C410" s="72"/>
      <c r="D410" s="73"/>
      <c r="E410" s="74"/>
      <c r="F410" s="75"/>
      <c r="G410" s="72"/>
      <c r="H410" s="76"/>
      <c r="I410" s="54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</row>
    <row r="411" spans="1:38" s="56" customFormat="1" ht="11.25">
      <c r="A411" s="71"/>
      <c r="B411" s="72"/>
      <c r="C411" s="72"/>
      <c r="D411" s="73"/>
      <c r="E411" s="74"/>
      <c r="F411" s="75"/>
      <c r="G411" s="72"/>
      <c r="H411" s="76"/>
      <c r="I411" s="54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</row>
    <row r="412" spans="1:38" s="56" customFormat="1" ht="11.25">
      <c r="A412" s="71"/>
      <c r="B412" s="72"/>
      <c r="C412" s="77"/>
      <c r="D412" s="78"/>
      <c r="E412" s="74"/>
      <c r="F412" s="75"/>
      <c r="G412" s="77"/>
      <c r="H412" s="81"/>
      <c r="I412" s="51"/>
      <c r="J412" s="70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</row>
    <row r="413" spans="1:38" s="56" customFormat="1" ht="11.25">
      <c r="A413" s="71"/>
      <c r="B413" s="72"/>
      <c r="C413" s="77"/>
      <c r="D413" s="78"/>
      <c r="E413" s="79"/>
      <c r="F413" s="80"/>
      <c r="G413" s="77"/>
      <c r="H413" s="81"/>
      <c r="I413" s="51"/>
      <c r="J413" s="70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</row>
  </sheetData>
  <sheetProtection/>
  <mergeCells count="298">
    <mergeCell ref="E271:F271"/>
    <mergeCell ref="E272:F272"/>
    <mergeCell ref="E325:F325"/>
    <mergeCell ref="E332:F332"/>
    <mergeCell ref="E99:F99"/>
    <mergeCell ref="E298:F298"/>
    <mergeCell ref="E302:F302"/>
    <mergeCell ref="E305:F305"/>
    <mergeCell ref="E268:F268"/>
    <mergeCell ref="E284:F284"/>
    <mergeCell ref="E292:F292"/>
    <mergeCell ref="E373:F37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34:F334"/>
    <mergeCell ref="E335:F335"/>
    <mergeCell ref="E336:F336"/>
    <mergeCell ref="E337:F337"/>
    <mergeCell ref="E338:F338"/>
    <mergeCell ref="E363:F363"/>
    <mergeCell ref="E356:F356"/>
    <mergeCell ref="E344:F344"/>
    <mergeCell ref="E345:F345"/>
    <mergeCell ref="E358:F358"/>
    <mergeCell ref="E359:F359"/>
    <mergeCell ref="E313:F313"/>
    <mergeCell ref="E322:F322"/>
    <mergeCell ref="E318:F318"/>
    <mergeCell ref="E321:F321"/>
    <mergeCell ref="E343:F343"/>
    <mergeCell ref="E354:F354"/>
    <mergeCell ref="E355:F355"/>
    <mergeCell ref="E340:F340"/>
    <mergeCell ref="E275:F275"/>
    <mergeCell ref="E285:F285"/>
    <mergeCell ref="E308:F308"/>
    <mergeCell ref="E309:F309"/>
    <mergeCell ref="E341:F341"/>
    <mergeCell ref="E339:F339"/>
    <mergeCell ref="E319:F319"/>
    <mergeCell ref="E323:F323"/>
    <mergeCell ref="E324:F324"/>
    <mergeCell ref="E306:F306"/>
    <mergeCell ref="E342:F342"/>
    <mergeCell ref="E312:F312"/>
    <mergeCell ref="E316:F316"/>
    <mergeCell ref="E317:F317"/>
    <mergeCell ref="E326:F326"/>
    <mergeCell ref="E265:F265"/>
    <mergeCell ref="E266:F266"/>
    <mergeCell ref="E267:F267"/>
    <mergeCell ref="E273:F273"/>
    <mergeCell ref="E274:F274"/>
    <mergeCell ref="E269:F269"/>
    <mergeCell ref="E270:F270"/>
    <mergeCell ref="E254:F254"/>
    <mergeCell ref="E255:F255"/>
    <mergeCell ref="E256:F256"/>
    <mergeCell ref="E259:F259"/>
    <mergeCell ref="E260:F260"/>
    <mergeCell ref="E261:F261"/>
    <mergeCell ref="E262:F262"/>
    <mergeCell ref="E263:F263"/>
    <mergeCell ref="E253:F253"/>
    <mergeCell ref="E257:F257"/>
    <mergeCell ref="E258:F258"/>
    <mergeCell ref="E236:F236"/>
    <mergeCell ref="E239:F239"/>
    <mergeCell ref="E240:F240"/>
    <mergeCell ref="E241:F241"/>
    <mergeCell ref="E244:F244"/>
    <mergeCell ref="E245:F245"/>
    <mergeCell ref="E237:F237"/>
    <mergeCell ref="E238:F238"/>
    <mergeCell ref="E242:F242"/>
    <mergeCell ref="E243:F243"/>
    <mergeCell ref="E230:F230"/>
    <mergeCell ref="E231:F231"/>
    <mergeCell ref="E232:F232"/>
    <mergeCell ref="E233:F233"/>
    <mergeCell ref="E234:F234"/>
    <mergeCell ref="E235:F235"/>
    <mergeCell ref="E217:F217"/>
    <mergeCell ref="E218:F218"/>
    <mergeCell ref="E219:F219"/>
    <mergeCell ref="E220:F220"/>
    <mergeCell ref="E223:F223"/>
    <mergeCell ref="E229:F229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4:F194"/>
    <mergeCell ref="E195:F195"/>
    <mergeCell ref="E197:F197"/>
    <mergeCell ref="E198:F198"/>
    <mergeCell ref="E199:F199"/>
    <mergeCell ref="E200:F200"/>
    <mergeCell ref="E182:F182"/>
    <mergeCell ref="E183:F183"/>
    <mergeCell ref="E184:F184"/>
    <mergeCell ref="E186:F186"/>
    <mergeCell ref="E187:F187"/>
    <mergeCell ref="E188:F188"/>
    <mergeCell ref="E174:F174"/>
    <mergeCell ref="E175:F175"/>
    <mergeCell ref="E176:F176"/>
    <mergeCell ref="E181:F181"/>
    <mergeCell ref="E177:F177"/>
    <mergeCell ref="E178:F178"/>
    <mergeCell ref="E179:F179"/>
    <mergeCell ref="E180:F180"/>
    <mergeCell ref="E157:F157"/>
    <mergeCell ref="E169:F169"/>
    <mergeCell ref="E170:F170"/>
    <mergeCell ref="E171:F171"/>
    <mergeCell ref="E172:F172"/>
    <mergeCell ref="E173:F173"/>
    <mergeCell ref="E149:F149"/>
    <mergeCell ref="E150:F150"/>
    <mergeCell ref="E151:F151"/>
    <mergeCell ref="E152:F152"/>
    <mergeCell ref="E155:F155"/>
    <mergeCell ref="E156:F156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6:F136"/>
    <mergeCell ref="E137:F137"/>
    <mergeCell ref="E138:F138"/>
    <mergeCell ref="E139:F139"/>
    <mergeCell ref="E141:F141"/>
    <mergeCell ref="E142:F142"/>
    <mergeCell ref="E140:F140"/>
    <mergeCell ref="E129:F129"/>
    <mergeCell ref="E130:F130"/>
    <mergeCell ref="E132:F132"/>
    <mergeCell ref="E133:F133"/>
    <mergeCell ref="E134:F134"/>
    <mergeCell ref="E135:F135"/>
    <mergeCell ref="E122:F122"/>
    <mergeCell ref="E123:F123"/>
    <mergeCell ref="E124:F124"/>
    <mergeCell ref="E125:F125"/>
    <mergeCell ref="E126:F126"/>
    <mergeCell ref="E127:F127"/>
    <mergeCell ref="E108:F108"/>
    <mergeCell ref="E109:F109"/>
    <mergeCell ref="E110:F110"/>
    <mergeCell ref="E119:F119"/>
    <mergeCell ref="E120:F120"/>
    <mergeCell ref="E121:F121"/>
    <mergeCell ref="E100:F100"/>
    <mergeCell ref="E101:F101"/>
    <mergeCell ref="E102:F102"/>
    <mergeCell ref="E103:F103"/>
    <mergeCell ref="E104:F104"/>
    <mergeCell ref="E107:F107"/>
    <mergeCell ref="E105:F105"/>
    <mergeCell ref="E106:F106"/>
    <mergeCell ref="E90:F90"/>
    <mergeCell ref="E91:F91"/>
    <mergeCell ref="E92:F92"/>
    <mergeCell ref="E93:F93"/>
    <mergeCell ref="E97:F97"/>
    <mergeCell ref="E88:F88"/>
    <mergeCell ref="E89:F89"/>
    <mergeCell ref="E94:F94"/>
    <mergeCell ref="E95:F95"/>
    <mergeCell ref="E96:F96"/>
    <mergeCell ref="E87:F87"/>
    <mergeCell ref="E73:F73"/>
    <mergeCell ref="E74:F74"/>
    <mergeCell ref="E75:F75"/>
    <mergeCell ref="E76:F76"/>
    <mergeCell ref="E81:F81"/>
    <mergeCell ref="E85:F85"/>
    <mergeCell ref="E86:F86"/>
    <mergeCell ref="E78:F78"/>
    <mergeCell ref="E77:F77"/>
    <mergeCell ref="E55:F55"/>
    <mergeCell ref="E60:F60"/>
    <mergeCell ref="E64:F64"/>
    <mergeCell ref="E70:F70"/>
    <mergeCell ref="E72:F72"/>
    <mergeCell ref="E56:F56"/>
    <mergeCell ref="E57:F57"/>
    <mergeCell ref="E84:F84"/>
    <mergeCell ref="E58:F58"/>
    <mergeCell ref="E59:F59"/>
    <mergeCell ref="E61:F61"/>
    <mergeCell ref="E62:F62"/>
    <mergeCell ref="E63:F63"/>
    <mergeCell ref="E79:F79"/>
    <mergeCell ref="E80:F80"/>
    <mergeCell ref="E82:F82"/>
    <mergeCell ref="E83:F83"/>
    <mergeCell ref="E26:F26"/>
    <mergeCell ref="E30:F30"/>
    <mergeCell ref="E34:F34"/>
    <mergeCell ref="E42:F42"/>
    <mergeCell ref="E43:F43"/>
    <mergeCell ref="E44:F44"/>
    <mergeCell ref="E27:F27"/>
    <mergeCell ref="E28:F28"/>
    <mergeCell ref="E29:F29"/>
    <mergeCell ref="E31:F31"/>
    <mergeCell ref="E16:F16"/>
    <mergeCell ref="E17:F17"/>
    <mergeCell ref="E18:F18"/>
    <mergeCell ref="E23:F23"/>
    <mergeCell ref="E24:F24"/>
    <mergeCell ref="E25:F25"/>
    <mergeCell ref="E21:F21"/>
    <mergeCell ref="E20:F20"/>
    <mergeCell ref="E19:F19"/>
    <mergeCell ref="A6:H6"/>
    <mergeCell ref="A7:H7"/>
    <mergeCell ref="A8:J8"/>
    <mergeCell ref="H9:J9"/>
    <mergeCell ref="E10:F10"/>
    <mergeCell ref="E15:F15"/>
    <mergeCell ref="E14:F14"/>
    <mergeCell ref="A1:B1"/>
    <mergeCell ref="C1:E1"/>
    <mergeCell ref="F1:I1"/>
    <mergeCell ref="A2:B2"/>
    <mergeCell ref="C2:I5"/>
    <mergeCell ref="A3:B3"/>
    <mergeCell ref="A4:B4"/>
    <mergeCell ref="A5:B5"/>
    <mergeCell ref="E286:F286"/>
    <mergeCell ref="E288:F288"/>
    <mergeCell ref="E291:F291"/>
    <mergeCell ref="E293:F293"/>
    <mergeCell ref="E295:F295"/>
    <mergeCell ref="E297:F297"/>
    <mergeCell ref="E289:F289"/>
    <mergeCell ref="E290:F290"/>
    <mergeCell ref="E294:F294"/>
    <mergeCell ref="E287:F287"/>
    <mergeCell ref="E299:F299"/>
    <mergeCell ref="E300:F300"/>
    <mergeCell ref="E301:F301"/>
    <mergeCell ref="E32:F32"/>
    <mergeCell ref="E33:F33"/>
    <mergeCell ref="E51:F51"/>
    <mergeCell ref="E52:F52"/>
    <mergeCell ref="E53:F53"/>
    <mergeCell ref="E54:F54"/>
    <mergeCell ref="E45:F45"/>
    <mergeCell ref="E201:F201"/>
    <mergeCell ref="E221:F221"/>
    <mergeCell ref="E222:F222"/>
    <mergeCell ref="E225:F225"/>
    <mergeCell ref="E227:F227"/>
    <mergeCell ref="E226:F226"/>
    <mergeCell ref="E224:F224"/>
    <mergeCell ref="E202:F202"/>
    <mergeCell ref="E203:F203"/>
    <mergeCell ref="E204:F204"/>
    <mergeCell ref="E247:F247"/>
    <mergeCell ref="E252:F252"/>
    <mergeCell ref="E246:F246"/>
    <mergeCell ref="E249:F249"/>
    <mergeCell ref="E250:F250"/>
    <mergeCell ref="E248:F248"/>
    <mergeCell ref="E251:F251"/>
    <mergeCell ref="E333:F333"/>
    <mergeCell ref="E303:F303"/>
    <mergeCell ref="E304:F304"/>
    <mergeCell ref="E320:F320"/>
    <mergeCell ref="E310:F310"/>
    <mergeCell ref="E311:F311"/>
    <mergeCell ref="E314:F314"/>
    <mergeCell ref="E315:F315"/>
    <mergeCell ref="E307:F307"/>
    <mergeCell ref="E327:F327"/>
  </mergeCells>
  <hyperlinks>
    <hyperlink ref="A107" r:id="rId1" display="consultantplus://offline/ref=C6EF3AE28B6C46D1117CBBA251A07B11C6C7C5768D67618A03322DA1BBA42282C9440EEF08E6CC4340053CU6VAM"/>
    <hyperlink ref="A183" r:id="rId2" display="consultantplus://offline/ref=C6EF3AE28B6C46D1117CBBA251A07B11C6C7C5768D67668B05322DA1BBA42282C9440EEF08E6CC43400635U6VBM"/>
    <hyperlink ref="A127" r:id="rId3" display="consultantplus://offline/ref=C6EF3AE28B6C46D1117CBBA251A07B11C6C7C5768D6761820E322DA1BBA42282C9440EEF08E6CC43400235U6VEM"/>
  </hyperlinks>
  <printOptions/>
  <pageMargins left="0.7" right="0.7" top="0.75" bottom="0.75" header="0.3" footer="0.3"/>
  <pageSetup horizontalDpi="600" verticalDpi="600" orientation="portrait" paperSize="9" scale="4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13"/>
  <sheetViews>
    <sheetView view="pageBreakPreview" zoomScaleSheetLayoutView="100" zoomScalePageLayoutView="0" workbookViewId="0" topLeftCell="A2">
      <selection activeCell="H12" sqref="H12"/>
    </sheetView>
  </sheetViews>
  <sheetFormatPr defaultColWidth="9.28125" defaultRowHeight="15"/>
  <cols>
    <col min="1" max="1" width="76.7109375" style="71" customWidth="1"/>
    <col min="2" max="2" width="6.421875" style="72" hidden="1" customWidth="1"/>
    <col min="3" max="3" width="10.7109375" style="77" customWidth="1"/>
    <col min="4" max="4" width="11.00390625" style="78" customWidth="1"/>
    <col min="5" max="5" width="12.7109375" style="79" customWidth="1"/>
    <col min="6" max="6" width="9.7109375" style="80" customWidth="1"/>
    <col min="7" max="7" width="7.28125" style="77" customWidth="1"/>
    <col min="8" max="8" width="16.7109375" style="81" customWidth="1"/>
    <col min="9" max="9" width="16.8515625" style="51" customWidth="1"/>
    <col min="10" max="10" width="16.28125" style="70" customWidth="1"/>
    <col min="11" max="38" width="9.28125" style="70" customWidth="1"/>
    <col min="39" max="16384" width="9.28125" style="64" customWidth="1"/>
  </cols>
  <sheetData>
    <row r="1" spans="1:9" s="43" customFormat="1" ht="21" customHeight="1">
      <c r="A1" s="473"/>
      <c r="B1" s="473"/>
      <c r="C1" s="474"/>
      <c r="D1" s="474"/>
      <c r="E1" s="474"/>
      <c r="F1" s="475" t="s">
        <v>238</v>
      </c>
      <c r="G1" s="475"/>
      <c r="H1" s="475"/>
      <c r="I1" s="475"/>
    </row>
    <row r="2" spans="1:9" s="43" customFormat="1" ht="32.25" customHeight="1">
      <c r="A2" s="476"/>
      <c r="B2" s="476"/>
      <c r="C2" s="477" t="s">
        <v>617</v>
      </c>
      <c r="D2" s="477"/>
      <c r="E2" s="477"/>
      <c r="F2" s="477"/>
      <c r="G2" s="477"/>
      <c r="H2" s="477"/>
      <c r="I2" s="477"/>
    </row>
    <row r="3" spans="1:9" s="43" customFormat="1" ht="24" customHeight="1">
      <c r="A3" s="476"/>
      <c r="B3" s="476"/>
      <c r="C3" s="477"/>
      <c r="D3" s="477"/>
      <c r="E3" s="477"/>
      <c r="F3" s="477"/>
      <c r="G3" s="477"/>
      <c r="H3" s="477"/>
      <c r="I3" s="477"/>
    </row>
    <row r="4" spans="1:9" s="44" customFormat="1" ht="30.75" customHeight="1">
      <c r="A4" s="478"/>
      <c r="B4" s="478"/>
      <c r="C4" s="477"/>
      <c r="D4" s="477"/>
      <c r="E4" s="477"/>
      <c r="F4" s="477"/>
      <c r="G4" s="477"/>
      <c r="H4" s="477"/>
      <c r="I4" s="477"/>
    </row>
    <row r="5" spans="1:9" s="44" customFormat="1" ht="24.75" customHeight="1">
      <c r="A5" s="478"/>
      <c r="B5" s="478"/>
      <c r="C5" s="477"/>
      <c r="D5" s="477"/>
      <c r="E5" s="477"/>
      <c r="F5" s="477"/>
      <c r="G5" s="477"/>
      <c r="H5" s="477"/>
      <c r="I5" s="477"/>
    </row>
    <row r="6" spans="1:8" s="44" customFormat="1" ht="23.25" customHeight="1">
      <c r="A6" s="478"/>
      <c r="B6" s="478"/>
      <c r="C6" s="478"/>
      <c r="D6" s="478"/>
      <c r="E6" s="478"/>
      <c r="F6" s="478"/>
      <c r="G6" s="478"/>
      <c r="H6" s="478"/>
    </row>
    <row r="7" spans="1:8" s="44" customFormat="1" ht="22.5" customHeight="1">
      <c r="A7" s="478"/>
      <c r="B7" s="478"/>
      <c r="C7" s="478"/>
      <c r="D7" s="478"/>
      <c r="E7" s="478"/>
      <c r="F7" s="478"/>
      <c r="G7" s="478"/>
      <c r="H7" s="478"/>
    </row>
    <row r="8" spans="1:10" s="44" customFormat="1" ht="42.75" customHeight="1">
      <c r="A8" s="479" t="s">
        <v>524</v>
      </c>
      <c r="B8" s="479"/>
      <c r="C8" s="479"/>
      <c r="D8" s="479"/>
      <c r="E8" s="479"/>
      <c r="F8" s="479"/>
      <c r="G8" s="479"/>
      <c r="H8" s="479"/>
      <c r="I8" s="479"/>
      <c r="J8" s="479"/>
    </row>
    <row r="9" spans="1:10" s="49" customFormat="1" ht="33" customHeight="1">
      <c r="A9" s="45"/>
      <c r="B9" s="46"/>
      <c r="C9" s="47"/>
      <c r="D9" s="47"/>
      <c r="E9" s="47"/>
      <c r="F9" s="47"/>
      <c r="G9" s="48"/>
      <c r="H9" s="480" t="s">
        <v>373</v>
      </c>
      <c r="I9" s="480"/>
      <c r="J9" s="480"/>
    </row>
    <row r="10" spans="1:38" s="53" customFormat="1" ht="36" customHeight="1">
      <c r="A10" s="50" t="s">
        <v>375</v>
      </c>
      <c r="B10" s="90" t="s">
        <v>323</v>
      </c>
      <c r="C10" s="90" t="s">
        <v>320</v>
      </c>
      <c r="D10" s="91" t="s">
        <v>321</v>
      </c>
      <c r="E10" s="481" t="s">
        <v>374</v>
      </c>
      <c r="F10" s="482"/>
      <c r="G10" s="92" t="s">
        <v>322</v>
      </c>
      <c r="H10" s="93" t="s">
        <v>486</v>
      </c>
      <c r="I10" s="93" t="s">
        <v>487</v>
      </c>
      <c r="J10" s="93" t="s">
        <v>520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</row>
    <row r="11" spans="1:38" s="56" customFormat="1" ht="21" customHeight="1">
      <c r="A11" s="314" t="s">
        <v>328</v>
      </c>
      <c r="B11" s="94"/>
      <c r="C11" s="95"/>
      <c r="D11" s="96"/>
      <c r="E11" s="97"/>
      <c r="F11" s="98"/>
      <c r="G11" s="99"/>
      <c r="H11" s="100">
        <f>+H12</f>
        <v>7159.721</v>
      </c>
      <c r="I11" s="100">
        <f>+I12</f>
        <v>5081.842</v>
      </c>
      <c r="J11" s="100">
        <f>+J12</f>
        <v>5015.853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s="56" customFormat="1" ht="33" customHeight="1">
      <c r="A12" s="314" t="s">
        <v>44</v>
      </c>
      <c r="B12" s="94" t="s">
        <v>324</v>
      </c>
      <c r="C12" s="95"/>
      <c r="D12" s="96"/>
      <c r="E12" s="97"/>
      <c r="F12" s="98"/>
      <c r="G12" s="99"/>
      <c r="H12" s="100">
        <f>H13+H88+H98+H117+H181+H296+H305+H343+H363</f>
        <v>7159.721</v>
      </c>
      <c r="I12" s="100">
        <f>I13+I88+I98+I117+I181+I296+I305+I343+I363+I372</f>
        <v>5081.842</v>
      </c>
      <c r="J12" s="100">
        <f>J13+J88+J98+J117+J181+J296+J305+J343+J363+J372</f>
        <v>5015.853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s="56" customFormat="1" ht="22.5" customHeight="1">
      <c r="A13" s="314" t="s">
        <v>329</v>
      </c>
      <c r="B13" s="94" t="s">
        <v>324</v>
      </c>
      <c r="C13" s="95" t="s">
        <v>325</v>
      </c>
      <c r="D13" s="96"/>
      <c r="E13" s="97"/>
      <c r="F13" s="98"/>
      <c r="G13" s="99"/>
      <c r="H13" s="100">
        <f>H14+H22+H35+H41+H46+H55</f>
        <v>2273.751</v>
      </c>
      <c r="I13" s="100">
        <f>I14+I22+I35+I41+I46+I55</f>
        <v>2620</v>
      </c>
      <c r="J13" s="100">
        <f>J14+J22+J35+J41+J46+J55</f>
        <v>2620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s="56" customFormat="1" ht="36" customHeight="1">
      <c r="A14" s="313" t="s">
        <v>330</v>
      </c>
      <c r="B14" s="94" t="s">
        <v>324</v>
      </c>
      <c r="C14" s="95" t="s">
        <v>325</v>
      </c>
      <c r="D14" s="96" t="s">
        <v>326</v>
      </c>
      <c r="E14" s="467" t="s">
        <v>216</v>
      </c>
      <c r="F14" s="468"/>
      <c r="G14" s="99" t="s">
        <v>592</v>
      </c>
      <c r="H14" s="101">
        <f aca="true" t="shared" si="0" ref="H14:J17">+H15</f>
        <v>538</v>
      </c>
      <c r="I14" s="101">
        <f t="shared" si="0"/>
        <v>610</v>
      </c>
      <c r="J14" s="101">
        <f t="shared" si="0"/>
        <v>610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s="58" customFormat="1" ht="36" customHeight="1">
      <c r="A15" s="319" t="s">
        <v>607</v>
      </c>
      <c r="B15" s="102" t="s">
        <v>324</v>
      </c>
      <c r="C15" s="103" t="s">
        <v>325</v>
      </c>
      <c r="D15" s="104" t="s">
        <v>326</v>
      </c>
      <c r="E15" s="469" t="s">
        <v>58</v>
      </c>
      <c r="F15" s="470"/>
      <c r="G15" s="107" t="s">
        <v>592</v>
      </c>
      <c r="H15" s="108">
        <f t="shared" si="0"/>
        <v>538</v>
      </c>
      <c r="I15" s="108">
        <f t="shared" si="0"/>
        <v>610</v>
      </c>
      <c r="J15" s="108">
        <f t="shared" si="0"/>
        <v>610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s="58" customFormat="1" ht="17.25" customHeight="1">
      <c r="A16" s="266" t="s">
        <v>1</v>
      </c>
      <c r="B16" s="102" t="s">
        <v>324</v>
      </c>
      <c r="C16" s="103" t="s">
        <v>325</v>
      </c>
      <c r="D16" s="104" t="s">
        <v>326</v>
      </c>
      <c r="E16" s="469" t="s">
        <v>59</v>
      </c>
      <c r="F16" s="470"/>
      <c r="G16" s="107" t="s">
        <v>592</v>
      </c>
      <c r="H16" s="108">
        <f t="shared" si="0"/>
        <v>538</v>
      </c>
      <c r="I16" s="108">
        <f t="shared" si="0"/>
        <v>610</v>
      </c>
      <c r="J16" s="108">
        <f t="shared" si="0"/>
        <v>610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s="58" customFormat="1" ht="33" customHeight="1">
      <c r="A17" s="266" t="s">
        <v>379</v>
      </c>
      <c r="B17" s="102" t="s">
        <v>324</v>
      </c>
      <c r="C17" s="103" t="s">
        <v>325</v>
      </c>
      <c r="D17" s="104" t="s">
        <v>326</v>
      </c>
      <c r="E17" s="469" t="s">
        <v>60</v>
      </c>
      <c r="F17" s="470"/>
      <c r="G17" s="107" t="s">
        <v>592</v>
      </c>
      <c r="H17" s="108">
        <f t="shared" si="0"/>
        <v>538</v>
      </c>
      <c r="I17" s="108">
        <f t="shared" si="0"/>
        <v>610</v>
      </c>
      <c r="J17" s="108">
        <f t="shared" si="0"/>
        <v>610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s="58" customFormat="1" ht="63" customHeight="1">
      <c r="A18" s="126" t="s">
        <v>332</v>
      </c>
      <c r="B18" s="94" t="s">
        <v>324</v>
      </c>
      <c r="C18" s="94" t="s">
        <v>325</v>
      </c>
      <c r="D18" s="105" t="s">
        <v>326</v>
      </c>
      <c r="E18" s="469" t="s">
        <v>60</v>
      </c>
      <c r="F18" s="470"/>
      <c r="G18" s="107" t="s">
        <v>327</v>
      </c>
      <c r="H18" s="108">
        <f>H19</f>
        <v>538</v>
      </c>
      <c r="I18" s="108">
        <f>I19</f>
        <v>610</v>
      </c>
      <c r="J18" s="108">
        <f>J19</f>
        <v>610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s="58" customFormat="1" ht="30.75" customHeight="1">
      <c r="A19" s="126" t="s">
        <v>577</v>
      </c>
      <c r="B19" s="94"/>
      <c r="C19" s="94" t="s">
        <v>325</v>
      </c>
      <c r="D19" s="105" t="s">
        <v>326</v>
      </c>
      <c r="E19" s="469" t="s">
        <v>60</v>
      </c>
      <c r="F19" s="470"/>
      <c r="G19" s="107" t="s">
        <v>575</v>
      </c>
      <c r="H19" s="108">
        <f>H21+H20</f>
        <v>538</v>
      </c>
      <c r="I19" s="108">
        <f>I21+I20</f>
        <v>610</v>
      </c>
      <c r="J19" s="108">
        <f>J21+J20</f>
        <v>610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s="58" customFormat="1" ht="27" customHeight="1">
      <c r="A20" s="126" t="s">
        <v>576</v>
      </c>
      <c r="B20" s="94"/>
      <c r="C20" s="94" t="s">
        <v>325</v>
      </c>
      <c r="D20" s="105" t="s">
        <v>326</v>
      </c>
      <c r="E20" s="469" t="s">
        <v>60</v>
      </c>
      <c r="F20" s="470"/>
      <c r="G20" s="107" t="s">
        <v>574</v>
      </c>
      <c r="H20" s="108">
        <v>388</v>
      </c>
      <c r="I20" s="108">
        <v>450</v>
      </c>
      <c r="J20" s="108">
        <v>450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s="58" customFormat="1" ht="47.25" customHeight="1">
      <c r="A21" s="126" t="s">
        <v>572</v>
      </c>
      <c r="B21" s="94"/>
      <c r="C21" s="94" t="s">
        <v>325</v>
      </c>
      <c r="D21" s="105" t="s">
        <v>326</v>
      </c>
      <c r="E21" s="469" t="s">
        <v>60</v>
      </c>
      <c r="F21" s="470"/>
      <c r="G21" s="107" t="s">
        <v>573</v>
      </c>
      <c r="H21" s="108">
        <v>150</v>
      </c>
      <c r="I21" s="108">
        <v>160</v>
      </c>
      <c r="J21" s="108">
        <v>160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s="58" customFormat="1" ht="57" customHeight="1">
      <c r="A22" s="313" t="s">
        <v>342</v>
      </c>
      <c r="B22" s="94" t="s">
        <v>324</v>
      </c>
      <c r="C22" s="95" t="s">
        <v>325</v>
      </c>
      <c r="D22" s="95" t="s">
        <v>331</v>
      </c>
      <c r="E22" s="96"/>
      <c r="F22" s="99"/>
      <c r="G22" s="95"/>
      <c r="H22" s="100">
        <f aca="true" t="shared" si="1" ref="H22:J24">+H23</f>
        <v>1413.1</v>
      </c>
      <c r="I22" s="100">
        <f t="shared" si="1"/>
        <v>1745</v>
      </c>
      <c r="J22" s="100">
        <f t="shared" si="1"/>
        <v>1745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s="58" customFormat="1" ht="27.75" customHeight="1">
      <c r="A23" s="319" t="s">
        <v>608</v>
      </c>
      <c r="B23" s="102" t="s">
        <v>324</v>
      </c>
      <c r="C23" s="103" t="s">
        <v>325</v>
      </c>
      <c r="D23" s="104" t="s">
        <v>331</v>
      </c>
      <c r="E23" s="469" t="s">
        <v>61</v>
      </c>
      <c r="F23" s="470"/>
      <c r="G23" s="107" t="s">
        <v>592</v>
      </c>
      <c r="H23" s="108">
        <f t="shared" si="1"/>
        <v>1413.1</v>
      </c>
      <c r="I23" s="108">
        <f t="shared" si="1"/>
        <v>1745</v>
      </c>
      <c r="J23" s="108">
        <f t="shared" si="1"/>
        <v>1745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s="58" customFormat="1" ht="32.25" customHeight="1">
      <c r="A24" s="266" t="s">
        <v>609</v>
      </c>
      <c r="B24" s="102" t="s">
        <v>324</v>
      </c>
      <c r="C24" s="103" t="s">
        <v>325</v>
      </c>
      <c r="D24" s="104" t="s">
        <v>331</v>
      </c>
      <c r="E24" s="469" t="s">
        <v>62</v>
      </c>
      <c r="F24" s="470"/>
      <c r="G24" s="107" t="s">
        <v>592</v>
      </c>
      <c r="H24" s="108">
        <f t="shared" si="1"/>
        <v>1413.1</v>
      </c>
      <c r="I24" s="108">
        <f t="shared" si="1"/>
        <v>1745</v>
      </c>
      <c r="J24" s="108">
        <f t="shared" si="1"/>
        <v>1745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10" s="57" customFormat="1" ht="33.75" customHeight="1">
      <c r="A25" s="266" t="s">
        <v>379</v>
      </c>
      <c r="B25" s="102" t="s">
        <v>324</v>
      </c>
      <c r="C25" s="103" t="s">
        <v>325</v>
      </c>
      <c r="D25" s="104" t="s">
        <v>331</v>
      </c>
      <c r="E25" s="469" t="s">
        <v>63</v>
      </c>
      <c r="F25" s="470"/>
      <c r="G25" s="107" t="s">
        <v>592</v>
      </c>
      <c r="H25" s="108">
        <f>H26+H30+H34</f>
        <v>1413.1</v>
      </c>
      <c r="I25" s="108">
        <f>I26+I30+I34</f>
        <v>1745</v>
      </c>
      <c r="J25" s="108">
        <f>J26+J30+J34</f>
        <v>1745</v>
      </c>
    </row>
    <row r="26" spans="1:10" s="57" customFormat="1" ht="65.25" customHeight="1">
      <c r="A26" s="126" t="s">
        <v>332</v>
      </c>
      <c r="B26" s="94" t="s">
        <v>324</v>
      </c>
      <c r="C26" s="94" t="s">
        <v>325</v>
      </c>
      <c r="D26" s="105" t="s">
        <v>331</v>
      </c>
      <c r="E26" s="469" t="s">
        <v>63</v>
      </c>
      <c r="F26" s="470"/>
      <c r="G26" s="107" t="s">
        <v>327</v>
      </c>
      <c r="H26" s="108">
        <f>H27</f>
        <v>1205</v>
      </c>
      <c r="I26" s="108">
        <f>I27</f>
        <v>1500</v>
      </c>
      <c r="J26" s="108">
        <f>J27</f>
        <v>1500</v>
      </c>
    </row>
    <row r="27" spans="1:10" s="57" customFormat="1" ht="35.25" customHeight="1">
      <c r="A27" s="126" t="s">
        <v>577</v>
      </c>
      <c r="B27" s="94"/>
      <c r="C27" s="94" t="s">
        <v>325</v>
      </c>
      <c r="D27" s="105" t="s">
        <v>331</v>
      </c>
      <c r="E27" s="469" t="s">
        <v>63</v>
      </c>
      <c r="F27" s="470"/>
      <c r="G27" s="107" t="s">
        <v>575</v>
      </c>
      <c r="H27" s="108">
        <f>H28+H29</f>
        <v>1205</v>
      </c>
      <c r="I27" s="108">
        <f>I28+I29</f>
        <v>1500</v>
      </c>
      <c r="J27" s="108">
        <f>J28+J29</f>
        <v>1500</v>
      </c>
    </row>
    <row r="28" spans="1:10" s="57" customFormat="1" ht="25.5" customHeight="1">
      <c r="A28" s="126" t="s">
        <v>576</v>
      </c>
      <c r="B28" s="94"/>
      <c r="C28" s="94" t="s">
        <v>325</v>
      </c>
      <c r="D28" s="105" t="s">
        <v>331</v>
      </c>
      <c r="E28" s="469" t="s">
        <v>63</v>
      </c>
      <c r="F28" s="470"/>
      <c r="G28" s="107" t="s">
        <v>574</v>
      </c>
      <c r="H28" s="215">
        <v>950</v>
      </c>
      <c r="I28" s="215">
        <v>1200</v>
      </c>
      <c r="J28" s="215">
        <v>1200</v>
      </c>
    </row>
    <row r="29" spans="1:10" s="57" customFormat="1" ht="50.25" customHeight="1">
      <c r="A29" s="126" t="s">
        <v>572</v>
      </c>
      <c r="B29" s="94"/>
      <c r="C29" s="94" t="s">
        <v>325</v>
      </c>
      <c r="D29" s="105" t="s">
        <v>331</v>
      </c>
      <c r="E29" s="469" t="s">
        <v>63</v>
      </c>
      <c r="F29" s="470"/>
      <c r="G29" s="107" t="s">
        <v>573</v>
      </c>
      <c r="H29" s="215">
        <v>255</v>
      </c>
      <c r="I29" s="215">
        <v>300</v>
      </c>
      <c r="J29" s="215">
        <v>300</v>
      </c>
    </row>
    <row r="30" spans="1:10" s="57" customFormat="1" ht="35.25" customHeight="1">
      <c r="A30" s="235" t="s">
        <v>64</v>
      </c>
      <c r="B30" s="94" t="s">
        <v>324</v>
      </c>
      <c r="C30" s="94" t="s">
        <v>325</v>
      </c>
      <c r="D30" s="105" t="s">
        <v>331</v>
      </c>
      <c r="E30" s="469" t="s">
        <v>63</v>
      </c>
      <c r="F30" s="470"/>
      <c r="G30" s="107" t="s">
        <v>334</v>
      </c>
      <c r="H30" s="215">
        <f>H31</f>
        <v>187.6</v>
      </c>
      <c r="I30" s="108">
        <f>I31</f>
        <v>200</v>
      </c>
      <c r="J30" s="108">
        <f>J31</f>
        <v>200</v>
      </c>
    </row>
    <row r="31" spans="1:10" s="57" customFormat="1" ht="35.25" customHeight="1">
      <c r="A31" s="274" t="s">
        <v>578</v>
      </c>
      <c r="B31" s="94"/>
      <c r="C31" s="94" t="s">
        <v>325</v>
      </c>
      <c r="D31" s="105" t="s">
        <v>331</v>
      </c>
      <c r="E31" s="469" t="s">
        <v>63</v>
      </c>
      <c r="F31" s="470"/>
      <c r="G31" s="107" t="s">
        <v>581</v>
      </c>
      <c r="H31" s="215">
        <f>H32+H33</f>
        <v>187.6</v>
      </c>
      <c r="I31" s="108">
        <f>I32+I33</f>
        <v>200</v>
      </c>
      <c r="J31" s="108">
        <f>J32+J33</f>
        <v>200</v>
      </c>
    </row>
    <row r="32" spans="1:10" s="57" customFormat="1" ht="26.25" customHeight="1">
      <c r="A32" s="274" t="s">
        <v>579</v>
      </c>
      <c r="B32" s="94"/>
      <c r="C32" s="94" t="s">
        <v>325</v>
      </c>
      <c r="D32" s="105" t="s">
        <v>331</v>
      </c>
      <c r="E32" s="469" t="s">
        <v>63</v>
      </c>
      <c r="F32" s="470"/>
      <c r="G32" s="107" t="s">
        <v>582</v>
      </c>
      <c r="H32" s="215">
        <v>107.6</v>
      </c>
      <c r="I32" s="215">
        <v>120</v>
      </c>
      <c r="J32" s="215">
        <v>120</v>
      </c>
    </row>
    <row r="33" spans="1:10" s="57" customFormat="1" ht="27" customHeight="1">
      <c r="A33" s="274" t="s">
        <v>580</v>
      </c>
      <c r="B33" s="94"/>
      <c r="C33" s="94" t="s">
        <v>325</v>
      </c>
      <c r="D33" s="105" t="s">
        <v>331</v>
      </c>
      <c r="E33" s="469" t="s">
        <v>63</v>
      </c>
      <c r="F33" s="470"/>
      <c r="G33" s="107" t="s">
        <v>583</v>
      </c>
      <c r="H33" s="215">
        <v>80</v>
      </c>
      <c r="I33" s="215">
        <v>80</v>
      </c>
      <c r="J33" s="215">
        <v>80</v>
      </c>
    </row>
    <row r="34" spans="1:10" s="57" customFormat="1" ht="19.5" customHeight="1">
      <c r="A34" s="144" t="s">
        <v>335</v>
      </c>
      <c r="B34" s="94" t="s">
        <v>324</v>
      </c>
      <c r="C34" s="94" t="s">
        <v>325</v>
      </c>
      <c r="D34" s="105" t="s">
        <v>331</v>
      </c>
      <c r="E34" s="469" t="s">
        <v>63</v>
      </c>
      <c r="F34" s="470"/>
      <c r="G34" s="107" t="s">
        <v>336</v>
      </c>
      <c r="H34" s="108">
        <f>H51</f>
        <v>20.5</v>
      </c>
      <c r="I34" s="108">
        <f>I51</f>
        <v>45</v>
      </c>
      <c r="J34" s="108">
        <f>J51</f>
        <v>45</v>
      </c>
    </row>
    <row r="35" spans="1:10" s="57" customFormat="1" ht="3" customHeight="1" hidden="1">
      <c r="A35" s="126" t="s">
        <v>343</v>
      </c>
      <c r="B35" s="94" t="s">
        <v>324</v>
      </c>
      <c r="C35" s="94" t="s">
        <v>325</v>
      </c>
      <c r="D35" s="105" t="s">
        <v>337</v>
      </c>
      <c r="E35" s="105"/>
      <c r="F35" s="106"/>
      <c r="G35" s="106"/>
      <c r="H35" s="109">
        <f>+H36</f>
        <v>0</v>
      </c>
      <c r="I35" s="109">
        <f>+I36</f>
        <v>0</v>
      </c>
      <c r="J35" s="109">
        <f>+J36</f>
        <v>0</v>
      </c>
    </row>
    <row r="36" spans="1:38" s="58" customFormat="1" ht="30" hidden="1">
      <c r="A36" s="266" t="s">
        <v>4</v>
      </c>
      <c r="B36" s="102" t="s">
        <v>324</v>
      </c>
      <c r="C36" s="103" t="s">
        <v>325</v>
      </c>
      <c r="D36" s="104" t="s">
        <v>337</v>
      </c>
      <c r="E36" s="110" t="s">
        <v>65</v>
      </c>
      <c r="F36" s="111" t="s">
        <v>66</v>
      </c>
      <c r="G36" s="107"/>
      <c r="H36" s="108">
        <f>H37</f>
        <v>0</v>
      </c>
      <c r="I36" s="108">
        <f>I37</f>
        <v>0</v>
      </c>
      <c r="J36" s="108">
        <f>J37</f>
        <v>0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38" s="58" customFormat="1" ht="15" hidden="1">
      <c r="A37" s="266" t="s">
        <v>6</v>
      </c>
      <c r="B37" s="102" t="s">
        <v>324</v>
      </c>
      <c r="C37" s="103" t="s">
        <v>325</v>
      </c>
      <c r="D37" s="104" t="s">
        <v>337</v>
      </c>
      <c r="E37" s="110" t="s">
        <v>67</v>
      </c>
      <c r="F37" s="111" t="s">
        <v>66</v>
      </c>
      <c r="G37" s="107"/>
      <c r="H37" s="108">
        <f>+H38</f>
        <v>0</v>
      </c>
      <c r="I37" s="108">
        <f>+I38</f>
        <v>0</v>
      </c>
      <c r="J37" s="108">
        <f>+J38</f>
        <v>0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1:10" s="57" customFormat="1" ht="45" hidden="1">
      <c r="A38" s="267" t="s">
        <v>8</v>
      </c>
      <c r="B38" s="102" t="s">
        <v>324</v>
      </c>
      <c r="C38" s="103" t="s">
        <v>325</v>
      </c>
      <c r="D38" s="104" t="s">
        <v>337</v>
      </c>
      <c r="E38" s="110" t="s">
        <v>5</v>
      </c>
      <c r="F38" s="111" t="s">
        <v>7</v>
      </c>
      <c r="G38" s="107"/>
      <c r="H38" s="108">
        <f>SUM(H39:H40)</f>
        <v>0</v>
      </c>
      <c r="I38" s="108">
        <f>SUM(I39:I40)</f>
        <v>0</v>
      </c>
      <c r="J38" s="108">
        <f>SUM(J39:J40)</f>
        <v>0</v>
      </c>
    </row>
    <row r="39" spans="1:13" s="57" customFormat="1" ht="15" hidden="1">
      <c r="A39" s="126" t="s">
        <v>338</v>
      </c>
      <c r="B39" s="94" t="s">
        <v>324</v>
      </c>
      <c r="C39" s="94" t="s">
        <v>325</v>
      </c>
      <c r="D39" s="105" t="s">
        <v>337</v>
      </c>
      <c r="E39" s="110" t="s">
        <v>5</v>
      </c>
      <c r="F39" s="111" t="s">
        <v>7</v>
      </c>
      <c r="G39" s="107" t="s">
        <v>339</v>
      </c>
      <c r="H39" s="108"/>
      <c r="I39" s="108"/>
      <c r="J39" s="108"/>
      <c r="K39" s="59"/>
      <c r="L39" s="59"/>
      <c r="M39" s="59"/>
    </row>
    <row r="40" spans="1:10" s="57" customFormat="1" ht="15" hidden="1">
      <c r="A40" s="144"/>
      <c r="B40" s="94"/>
      <c r="C40" s="94"/>
      <c r="D40" s="105"/>
      <c r="E40" s="110"/>
      <c r="F40" s="111"/>
      <c r="G40" s="107" t="s">
        <v>68</v>
      </c>
      <c r="H40" s="108"/>
      <c r="I40" s="108"/>
      <c r="J40" s="108"/>
    </row>
    <row r="41" spans="1:10" s="55" customFormat="1" ht="15" hidden="1">
      <c r="A41" s="265" t="s">
        <v>340</v>
      </c>
      <c r="B41" s="94" t="s">
        <v>324</v>
      </c>
      <c r="C41" s="99" t="s">
        <v>325</v>
      </c>
      <c r="D41" s="95" t="s">
        <v>341</v>
      </c>
      <c r="E41" s="97"/>
      <c r="F41" s="98"/>
      <c r="G41" s="95"/>
      <c r="H41" s="101">
        <f aca="true" t="shared" si="2" ref="H41:J42">H42</f>
        <v>0</v>
      </c>
      <c r="I41" s="101">
        <f t="shared" si="2"/>
        <v>0</v>
      </c>
      <c r="J41" s="101">
        <f t="shared" si="2"/>
        <v>0</v>
      </c>
    </row>
    <row r="42" spans="1:10" s="55" customFormat="1" ht="15" hidden="1">
      <c r="A42" s="268" t="s">
        <v>12</v>
      </c>
      <c r="B42" s="102" t="s">
        <v>324</v>
      </c>
      <c r="C42" s="112" t="s">
        <v>325</v>
      </c>
      <c r="D42" s="113" t="s">
        <v>341</v>
      </c>
      <c r="E42" s="483" t="s">
        <v>69</v>
      </c>
      <c r="F42" s="468"/>
      <c r="G42" s="114"/>
      <c r="H42" s="101">
        <f t="shared" si="2"/>
        <v>0</v>
      </c>
      <c r="I42" s="101">
        <f t="shared" si="2"/>
        <v>0</v>
      </c>
      <c r="J42" s="101">
        <f t="shared" si="2"/>
        <v>0</v>
      </c>
    </row>
    <row r="43" spans="1:38" s="58" customFormat="1" ht="15" hidden="1">
      <c r="A43" s="266" t="s">
        <v>16</v>
      </c>
      <c r="B43" s="102" t="s">
        <v>324</v>
      </c>
      <c r="C43" s="103" t="s">
        <v>325</v>
      </c>
      <c r="D43" s="104" t="s">
        <v>341</v>
      </c>
      <c r="E43" s="469" t="s">
        <v>70</v>
      </c>
      <c r="F43" s="470"/>
      <c r="G43" s="107"/>
      <c r="H43" s="108">
        <f aca="true" t="shared" si="3" ref="H43:J44">+H44</f>
        <v>0</v>
      </c>
      <c r="I43" s="108">
        <f t="shared" si="3"/>
        <v>0</v>
      </c>
      <c r="J43" s="108">
        <f t="shared" si="3"/>
        <v>0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1:38" s="58" customFormat="1" ht="15" hidden="1">
      <c r="A44" s="266" t="s">
        <v>17</v>
      </c>
      <c r="B44" s="102" t="s">
        <v>324</v>
      </c>
      <c r="C44" s="103" t="s">
        <v>325</v>
      </c>
      <c r="D44" s="104" t="s">
        <v>341</v>
      </c>
      <c r="E44" s="469" t="s">
        <v>71</v>
      </c>
      <c r="F44" s="470"/>
      <c r="G44" s="107"/>
      <c r="H44" s="108">
        <f t="shared" si="3"/>
        <v>0</v>
      </c>
      <c r="I44" s="108">
        <f t="shared" si="3"/>
        <v>0</v>
      </c>
      <c r="J44" s="108">
        <f t="shared" si="3"/>
        <v>0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10" s="55" customFormat="1" ht="30" hidden="1">
      <c r="A45" s="235" t="s">
        <v>64</v>
      </c>
      <c r="B45" s="94" t="s">
        <v>324</v>
      </c>
      <c r="C45" s="94" t="s">
        <v>325</v>
      </c>
      <c r="D45" s="94" t="s">
        <v>341</v>
      </c>
      <c r="E45" s="469" t="s">
        <v>71</v>
      </c>
      <c r="F45" s="470"/>
      <c r="G45" s="94" t="s">
        <v>334</v>
      </c>
      <c r="H45" s="115">
        <v>0</v>
      </c>
      <c r="I45" s="115">
        <v>0</v>
      </c>
      <c r="J45" s="115">
        <v>0</v>
      </c>
    </row>
    <row r="46" spans="1:10" s="60" customFormat="1" ht="15" hidden="1">
      <c r="A46" s="126" t="s">
        <v>20</v>
      </c>
      <c r="B46" s="94" t="s">
        <v>324</v>
      </c>
      <c r="C46" s="94" t="s">
        <v>325</v>
      </c>
      <c r="D46" s="39">
        <v>11</v>
      </c>
      <c r="E46" s="97"/>
      <c r="F46" s="98"/>
      <c r="G46" s="94"/>
      <c r="H46" s="101">
        <f aca="true" t="shared" si="4" ref="H46:J49">H47</f>
        <v>0</v>
      </c>
      <c r="I46" s="101">
        <f t="shared" si="4"/>
        <v>0</v>
      </c>
      <c r="J46" s="101">
        <f t="shared" si="4"/>
        <v>0</v>
      </c>
    </row>
    <row r="47" spans="1:10" s="60" customFormat="1" ht="15" hidden="1">
      <c r="A47" s="126" t="s">
        <v>344</v>
      </c>
      <c r="B47" s="102" t="s">
        <v>324</v>
      </c>
      <c r="C47" s="94" t="s">
        <v>325</v>
      </c>
      <c r="D47" s="88">
        <v>11</v>
      </c>
      <c r="E47" s="116" t="s">
        <v>18</v>
      </c>
      <c r="F47" s="98" t="s">
        <v>376</v>
      </c>
      <c r="G47" s="106"/>
      <c r="H47" s="101">
        <f t="shared" si="4"/>
        <v>0</v>
      </c>
      <c r="I47" s="101">
        <f t="shared" si="4"/>
        <v>0</v>
      </c>
      <c r="J47" s="101">
        <f t="shared" si="4"/>
        <v>0</v>
      </c>
    </row>
    <row r="48" spans="1:10" s="60" customFormat="1" ht="15" hidden="1">
      <c r="A48" s="126" t="s">
        <v>345</v>
      </c>
      <c r="B48" s="102" t="s">
        <v>324</v>
      </c>
      <c r="C48" s="94" t="s">
        <v>325</v>
      </c>
      <c r="D48" s="88">
        <v>11</v>
      </c>
      <c r="E48" s="116" t="s">
        <v>19</v>
      </c>
      <c r="F48" s="117" t="s">
        <v>376</v>
      </c>
      <c r="G48" s="106"/>
      <c r="H48" s="101">
        <f t="shared" si="4"/>
        <v>0</v>
      </c>
      <c r="I48" s="101">
        <f t="shared" si="4"/>
        <v>0</v>
      </c>
      <c r="J48" s="101">
        <f t="shared" si="4"/>
        <v>0</v>
      </c>
    </row>
    <row r="49" spans="1:10" s="60" customFormat="1" ht="15" hidden="1">
      <c r="A49" s="144" t="s">
        <v>21</v>
      </c>
      <c r="B49" s="102" t="s">
        <v>324</v>
      </c>
      <c r="C49" s="94" t="s">
        <v>325</v>
      </c>
      <c r="D49" s="88">
        <v>11</v>
      </c>
      <c r="E49" s="88" t="s">
        <v>19</v>
      </c>
      <c r="F49" s="89">
        <v>1403</v>
      </c>
      <c r="G49" s="106"/>
      <c r="H49" s="101">
        <f t="shared" si="4"/>
        <v>0</v>
      </c>
      <c r="I49" s="101">
        <f t="shared" si="4"/>
        <v>0</v>
      </c>
      <c r="J49" s="101">
        <f t="shared" si="4"/>
        <v>0</v>
      </c>
    </row>
    <row r="50" spans="1:10" s="60" customFormat="1" ht="15" hidden="1">
      <c r="A50" s="144" t="s">
        <v>335</v>
      </c>
      <c r="B50" s="94" t="s">
        <v>324</v>
      </c>
      <c r="C50" s="94" t="s">
        <v>325</v>
      </c>
      <c r="D50" s="39">
        <v>11</v>
      </c>
      <c r="E50" s="116" t="s">
        <v>19</v>
      </c>
      <c r="F50" s="87">
        <v>1403</v>
      </c>
      <c r="G50" s="94" t="s">
        <v>336</v>
      </c>
      <c r="H50" s="109"/>
      <c r="I50" s="109"/>
      <c r="J50" s="109"/>
    </row>
    <row r="51" spans="1:10" s="60" customFormat="1" ht="15">
      <c r="A51" s="144" t="s">
        <v>591</v>
      </c>
      <c r="B51" s="94"/>
      <c r="C51" s="94" t="s">
        <v>325</v>
      </c>
      <c r="D51" s="105" t="s">
        <v>331</v>
      </c>
      <c r="E51" s="469" t="s">
        <v>63</v>
      </c>
      <c r="F51" s="470"/>
      <c r="G51" s="106" t="s">
        <v>584</v>
      </c>
      <c r="H51" s="109">
        <f>H54+H53+H52</f>
        <v>20.5</v>
      </c>
      <c r="I51" s="109">
        <f>I52+I53+I54</f>
        <v>45</v>
      </c>
      <c r="J51" s="109">
        <f>J52+J53+J54</f>
        <v>45</v>
      </c>
    </row>
    <row r="52" spans="1:10" s="60" customFormat="1" ht="15">
      <c r="A52" s="144" t="s">
        <v>590</v>
      </c>
      <c r="B52" s="94"/>
      <c r="C52" s="94" t="s">
        <v>325</v>
      </c>
      <c r="D52" s="105" t="s">
        <v>331</v>
      </c>
      <c r="E52" s="469" t="s">
        <v>63</v>
      </c>
      <c r="F52" s="470"/>
      <c r="G52" s="106" t="s">
        <v>585</v>
      </c>
      <c r="H52" s="109">
        <v>1</v>
      </c>
      <c r="I52" s="109">
        <v>10</v>
      </c>
      <c r="J52" s="109">
        <v>10</v>
      </c>
    </row>
    <row r="53" spans="1:10" s="60" customFormat="1" ht="15">
      <c r="A53" s="144" t="s">
        <v>589</v>
      </c>
      <c r="B53" s="94"/>
      <c r="C53" s="94" t="s">
        <v>325</v>
      </c>
      <c r="D53" s="105" t="s">
        <v>331</v>
      </c>
      <c r="E53" s="469" t="s">
        <v>63</v>
      </c>
      <c r="F53" s="470"/>
      <c r="G53" s="106" t="s">
        <v>586</v>
      </c>
      <c r="H53" s="109">
        <v>13.2</v>
      </c>
      <c r="I53" s="109">
        <v>20</v>
      </c>
      <c r="J53" s="109">
        <v>20</v>
      </c>
    </row>
    <row r="54" spans="1:10" s="60" customFormat="1" ht="15">
      <c r="A54" s="144" t="s">
        <v>588</v>
      </c>
      <c r="B54" s="94"/>
      <c r="C54" s="94" t="s">
        <v>325</v>
      </c>
      <c r="D54" s="105" t="s">
        <v>331</v>
      </c>
      <c r="E54" s="469" t="s">
        <v>63</v>
      </c>
      <c r="F54" s="470"/>
      <c r="G54" s="106" t="s">
        <v>587</v>
      </c>
      <c r="H54" s="109">
        <v>6.3</v>
      </c>
      <c r="I54" s="109">
        <v>15</v>
      </c>
      <c r="J54" s="109">
        <v>15</v>
      </c>
    </row>
    <row r="55" spans="1:10" s="60" customFormat="1" ht="22.5" customHeight="1">
      <c r="A55" s="144" t="s">
        <v>435</v>
      </c>
      <c r="B55" s="94" t="s">
        <v>324</v>
      </c>
      <c r="C55" s="95" t="s">
        <v>325</v>
      </c>
      <c r="D55" s="96" t="s">
        <v>346</v>
      </c>
      <c r="E55" s="486" t="s">
        <v>216</v>
      </c>
      <c r="F55" s="487"/>
      <c r="G55" s="99" t="s">
        <v>592</v>
      </c>
      <c r="H55" s="100">
        <f>H58+H72+H82</f>
        <v>322.65100000000007</v>
      </c>
      <c r="I55" s="100">
        <f>I58+I72+I82</f>
        <v>265</v>
      </c>
      <c r="J55" s="100">
        <f>J58+J72+J82</f>
        <v>265</v>
      </c>
    </row>
    <row r="56" spans="1:10" s="60" customFormat="1" ht="24" customHeight="1">
      <c r="A56" s="144" t="s">
        <v>610</v>
      </c>
      <c r="B56" s="94"/>
      <c r="C56" s="95" t="s">
        <v>325</v>
      </c>
      <c r="D56" s="96" t="s">
        <v>346</v>
      </c>
      <c r="E56" s="486" t="s">
        <v>61</v>
      </c>
      <c r="F56" s="487"/>
      <c r="G56" s="99" t="s">
        <v>592</v>
      </c>
      <c r="H56" s="100">
        <f>H57</f>
        <v>25.951</v>
      </c>
      <c r="I56" s="100"/>
      <c r="J56" s="100"/>
    </row>
    <row r="57" spans="1:10" s="60" customFormat="1" ht="30.75" customHeight="1">
      <c r="A57" s="144" t="s">
        <v>3</v>
      </c>
      <c r="B57" s="94"/>
      <c r="C57" s="95" t="s">
        <v>325</v>
      </c>
      <c r="D57" s="96" t="s">
        <v>346</v>
      </c>
      <c r="E57" s="486" t="s">
        <v>62</v>
      </c>
      <c r="F57" s="487"/>
      <c r="G57" s="99" t="s">
        <v>592</v>
      </c>
      <c r="H57" s="100">
        <f>H58</f>
        <v>25.951</v>
      </c>
      <c r="I57" s="100"/>
      <c r="J57" s="100"/>
    </row>
    <row r="58" spans="1:10" s="60" customFormat="1" ht="45.75" customHeight="1">
      <c r="A58" s="144" t="s">
        <v>8</v>
      </c>
      <c r="B58" s="94" t="s">
        <v>324</v>
      </c>
      <c r="C58" s="95" t="s">
        <v>325</v>
      </c>
      <c r="D58" s="96" t="s">
        <v>346</v>
      </c>
      <c r="E58" s="486" t="s">
        <v>436</v>
      </c>
      <c r="F58" s="487"/>
      <c r="G58" s="99" t="s">
        <v>592</v>
      </c>
      <c r="H58" s="100">
        <f>H59</f>
        <v>25.951</v>
      </c>
      <c r="I58" s="101">
        <f>I59</f>
        <v>0</v>
      </c>
      <c r="J58" s="101">
        <f>J59</f>
        <v>0</v>
      </c>
    </row>
    <row r="59" spans="1:10" s="60" customFormat="1" ht="21.75" customHeight="1">
      <c r="A59" s="144" t="s">
        <v>338</v>
      </c>
      <c r="B59" s="94" t="s">
        <v>324</v>
      </c>
      <c r="C59" s="95" t="s">
        <v>325</v>
      </c>
      <c r="D59" s="96" t="s">
        <v>346</v>
      </c>
      <c r="E59" s="486" t="s">
        <v>436</v>
      </c>
      <c r="F59" s="487"/>
      <c r="G59" s="99" t="s">
        <v>339</v>
      </c>
      <c r="H59" s="100">
        <f>H60</f>
        <v>25.951</v>
      </c>
      <c r="I59" s="101">
        <v>0</v>
      </c>
      <c r="J59" s="101">
        <v>0</v>
      </c>
    </row>
    <row r="60" spans="1:10" s="60" customFormat="1" ht="22.5" customHeight="1">
      <c r="A60" s="144" t="s">
        <v>593</v>
      </c>
      <c r="B60" s="94"/>
      <c r="C60" s="95" t="s">
        <v>325</v>
      </c>
      <c r="D60" s="96" t="s">
        <v>346</v>
      </c>
      <c r="E60" s="486" t="s">
        <v>436</v>
      </c>
      <c r="F60" s="487"/>
      <c r="G60" s="99" t="s">
        <v>68</v>
      </c>
      <c r="H60" s="100">
        <v>25.951</v>
      </c>
      <c r="I60" s="101"/>
      <c r="J60" s="101"/>
    </row>
    <row r="61" spans="1:10" s="60" customFormat="1" ht="0.75" customHeight="1" hidden="1">
      <c r="A61" s="144" t="s">
        <v>3</v>
      </c>
      <c r="B61" s="94" t="s">
        <v>324</v>
      </c>
      <c r="C61" s="95" t="s">
        <v>325</v>
      </c>
      <c r="D61" s="96" t="s">
        <v>346</v>
      </c>
      <c r="E61" s="486" t="s">
        <v>437</v>
      </c>
      <c r="F61" s="487"/>
      <c r="G61" s="99"/>
      <c r="H61" s="101">
        <f>H62</f>
        <v>0</v>
      </c>
      <c r="I61" s="101">
        <v>0</v>
      </c>
      <c r="J61" s="101">
        <v>0</v>
      </c>
    </row>
    <row r="62" spans="1:10" s="61" customFormat="1" ht="30" hidden="1">
      <c r="A62" s="126" t="s">
        <v>482</v>
      </c>
      <c r="B62" s="127" t="s">
        <v>324</v>
      </c>
      <c r="C62" s="128" t="s">
        <v>325</v>
      </c>
      <c r="D62" s="129" t="s">
        <v>346</v>
      </c>
      <c r="E62" s="469" t="s">
        <v>438</v>
      </c>
      <c r="F62" s="470"/>
      <c r="G62" s="106"/>
      <c r="H62" s="101">
        <f>H63</f>
        <v>0</v>
      </c>
      <c r="I62" s="101">
        <v>0</v>
      </c>
      <c r="J62" s="101">
        <v>0</v>
      </c>
    </row>
    <row r="63" spans="1:10" s="61" customFormat="1" ht="60" hidden="1">
      <c r="A63" s="126" t="s">
        <v>332</v>
      </c>
      <c r="B63" s="127" t="s">
        <v>324</v>
      </c>
      <c r="C63" s="128" t="s">
        <v>325</v>
      </c>
      <c r="D63" s="129" t="s">
        <v>346</v>
      </c>
      <c r="E63" s="469" t="s">
        <v>438</v>
      </c>
      <c r="F63" s="470"/>
      <c r="G63" s="132" t="s">
        <v>327</v>
      </c>
      <c r="H63" s="258">
        <v>0</v>
      </c>
      <c r="I63" s="120">
        <v>0</v>
      </c>
      <c r="J63" s="120">
        <v>0</v>
      </c>
    </row>
    <row r="64" spans="1:10" s="60" customFormat="1" ht="30" hidden="1">
      <c r="A64" s="168" t="s">
        <v>64</v>
      </c>
      <c r="B64" s="94" t="s">
        <v>324</v>
      </c>
      <c r="C64" s="94" t="s">
        <v>325</v>
      </c>
      <c r="D64" s="94" t="s">
        <v>346</v>
      </c>
      <c r="E64" s="469" t="s">
        <v>438</v>
      </c>
      <c r="F64" s="470"/>
      <c r="G64" s="94" t="s">
        <v>334</v>
      </c>
      <c r="H64" s="120"/>
      <c r="I64" s="120"/>
      <c r="J64" s="120"/>
    </row>
    <row r="65" spans="1:10" s="60" customFormat="1" ht="0.75" customHeight="1" hidden="1">
      <c r="A65" s="269"/>
      <c r="B65" s="94"/>
      <c r="C65" s="121"/>
      <c r="D65" s="121"/>
      <c r="E65" s="116"/>
      <c r="F65" s="87"/>
      <c r="G65" s="121"/>
      <c r="H65" s="109"/>
      <c r="I65" s="109"/>
      <c r="J65" s="109"/>
    </row>
    <row r="66" spans="1:10" s="61" customFormat="1" ht="60" hidden="1">
      <c r="A66" s="126" t="s">
        <v>72</v>
      </c>
      <c r="B66" s="102" t="s">
        <v>324</v>
      </c>
      <c r="C66" s="94" t="s">
        <v>325</v>
      </c>
      <c r="D66" s="105" t="s">
        <v>346</v>
      </c>
      <c r="E66" s="88" t="s">
        <v>73</v>
      </c>
      <c r="F66" s="99" t="s">
        <v>66</v>
      </c>
      <c r="G66" s="106"/>
      <c r="H66" s="101">
        <f>+H67</f>
        <v>0</v>
      </c>
      <c r="I66" s="101">
        <f>+I67</f>
        <v>0</v>
      </c>
      <c r="J66" s="101">
        <f>+J67</f>
        <v>0</v>
      </c>
    </row>
    <row r="67" spans="1:10" s="61" customFormat="1" ht="60" hidden="1">
      <c r="A67" s="126" t="s">
        <v>74</v>
      </c>
      <c r="B67" s="102" t="s">
        <v>324</v>
      </c>
      <c r="C67" s="94" t="s">
        <v>325</v>
      </c>
      <c r="D67" s="105" t="s">
        <v>346</v>
      </c>
      <c r="E67" s="122" t="s">
        <v>75</v>
      </c>
      <c r="F67" s="123" t="s">
        <v>66</v>
      </c>
      <c r="G67" s="106"/>
      <c r="H67" s="101">
        <f>+H69</f>
        <v>0</v>
      </c>
      <c r="I67" s="101">
        <f>+I69</f>
        <v>0</v>
      </c>
      <c r="J67" s="101">
        <f>+J69</f>
        <v>0</v>
      </c>
    </row>
    <row r="68" spans="1:10" s="61" customFormat="1" ht="60" hidden="1">
      <c r="A68" s="270" t="s">
        <v>76</v>
      </c>
      <c r="B68" s="102" t="s">
        <v>324</v>
      </c>
      <c r="C68" s="94" t="s">
        <v>325</v>
      </c>
      <c r="D68" s="105" t="s">
        <v>346</v>
      </c>
      <c r="E68" s="88" t="s">
        <v>77</v>
      </c>
      <c r="F68" s="99" t="s">
        <v>66</v>
      </c>
      <c r="G68" s="106"/>
      <c r="H68" s="101"/>
      <c r="I68" s="101"/>
      <c r="J68" s="101"/>
    </row>
    <row r="69" spans="1:249" s="57" customFormat="1" ht="15" hidden="1">
      <c r="A69" s="236" t="s">
        <v>383</v>
      </c>
      <c r="B69" s="102" t="s">
        <v>324</v>
      </c>
      <c r="C69" s="103" t="s">
        <v>325</v>
      </c>
      <c r="D69" s="104" t="s">
        <v>346</v>
      </c>
      <c r="E69" s="105" t="s">
        <v>77</v>
      </c>
      <c r="F69" s="106" t="s">
        <v>78</v>
      </c>
      <c r="G69" s="124"/>
      <c r="H69" s="125">
        <f>H70+H71</f>
        <v>0</v>
      </c>
      <c r="I69" s="125">
        <f>I70+I71</f>
        <v>0</v>
      </c>
      <c r="J69" s="125">
        <f>J70+J71</f>
        <v>0</v>
      </c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</row>
    <row r="70" spans="1:249" s="57" customFormat="1" ht="60" hidden="1">
      <c r="A70" s="126" t="s">
        <v>332</v>
      </c>
      <c r="B70" s="127" t="s">
        <v>324</v>
      </c>
      <c r="C70" s="128" t="s">
        <v>325</v>
      </c>
      <c r="D70" s="129" t="s">
        <v>346</v>
      </c>
      <c r="E70" s="471" t="s">
        <v>79</v>
      </c>
      <c r="F70" s="472"/>
      <c r="G70" s="132" t="s">
        <v>327</v>
      </c>
      <c r="H70" s="133"/>
      <c r="I70" s="133"/>
      <c r="J70" s="133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</row>
    <row r="71" spans="1:249" s="57" customFormat="1" ht="30" hidden="1">
      <c r="A71" s="168" t="s">
        <v>64</v>
      </c>
      <c r="B71" s="94" t="s">
        <v>324</v>
      </c>
      <c r="C71" s="94" t="s">
        <v>325</v>
      </c>
      <c r="D71" s="94" t="s">
        <v>346</v>
      </c>
      <c r="E71" s="105" t="s">
        <v>77</v>
      </c>
      <c r="F71" s="106" t="s">
        <v>78</v>
      </c>
      <c r="G71" s="94" t="s">
        <v>334</v>
      </c>
      <c r="H71" s="109"/>
      <c r="I71" s="109"/>
      <c r="J71" s="10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</row>
    <row r="72" spans="1:10" s="61" customFormat="1" ht="37.5" customHeight="1">
      <c r="A72" s="334" t="s">
        <v>611</v>
      </c>
      <c r="B72" s="102" t="s">
        <v>324</v>
      </c>
      <c r="C72" s="112" t="s">
        <v>325</v>
      </c>
      <c r="D72" s="134">
        <v>13</v>
      </c>
      <c r="E72" s="486" t="s">
        <v>80</v>
      </c>
      <c r="F72" s="487"/>
      <c r="G72" s="135" t="s">
        <v>592</v>
      </c>
      <c r="H72" s="259">
        <f>+H73</f>
        <v>286.70000000000005</v>
      </c>
      <c r="I72" s="120">
        <f>+I73</f>
        <v>255</v>
      </c>
      <c r="J72" s="120">
        <f>+J73</f>
        <v>255</v>
      </c>
    </row>
    <row r="73" spans="1:10" s="60" customFormat="1" ht="24.75" customHeight="1">
      <c r="A73" s="126" t="s">
        <v>612</v>
      </c>
      <c r="B73" s="102" t="s">
        <v>324</v>
      </c>
      <c r="C73" s="136" t="s">
        <v>325</v>
      </c>
      <c r="D73" s="137">
        <v>13</v>
      </c>
      <c r="E73" s="488" t="s">
        <v>81</v>
      </c>
      <c r="F73" s="487"/>
      <c r="G73" s="138" t="s">
        <v>592</v>
      </c>
      <c r="H73" s="100">
        <f>H74</f>
        <v>286.70000000000005</v>
      </c>
      <c r="I73" s="101">
        <f>I74</f>
        <v>255</v>
      </c>
      <c r="J73" s="101">
        <f>J74</f>
        <v>255</v>
      </c>
    </row>
    <row r="74" spans="1:10" s="60" customFormat="1" ht="33" customHeight="1">
      <c r="A74" s="144" t="s">
        <v>11</v>
      </c>
      <c r="B74" s="102" t="s">
        <v>324</v>
      </c>
      <c r="C74" s="139" t="s">
        <v>325</v>
      </c>
      <c r="D74" s="137">
        <v>13</v>
      </c>
      <c r="E74" s="488" t="s">
        <v>82</v>
      </c>
      <c r="F74" s="487"/>
      <c r="G74" s="138" t="s">
        <v>592</v>
      </c>
      <c r="H74" s="100">
        <f>H75+H78</f>
        <v>286.70000000000005</v>
      </c>
      <c r="I74" s="100">
        <f>I75+I78</f>
        <v>255</v>
      </c>
      <c r="J74" s="100">
        <f>J75+J78</f>
        <v>255</v>
      </c>
    </row>
    <row r="75" spans="1:10" s="60" customFormat="1" ht="32.25" customHeight="1">
      <c r="A75" s="274" t="s">
        <v>64</v>
      </c>
      <c r="B75" s="94" t="s">
        <v>324</v>
      </c>
      <c r="C75" s="140" t="s">
        <v>325</v>
      </c>
      <c r="D75" s="141">
        <v>13</v>
      </c>
      <c r="E75" s="486" t="s">
        <v>82</v>
      </c>
      <c r="F75" s="487"/>
      <c r="G75" s="142" t="s">
        <v>334</v>
      </c>
      <c r="H75" s="260">
        <f aca="true" t="shared" si="5" ref="H75:J76">H76</f>
        <v>134.4</v>
      </c>
      <c r="I75" s="143">
        <f t="shared" si="5"/>
        <v>110</v>
      </c>
      <c r="J75" s="143">
        <f t="shared" si="5"/>
        <v>110</v>
      </c>
    </row>
    <row r="76" spans="1:10" s="60" customFormat="1" ht="32.25" customHeight="1">
      <c r="A76" s="274" t="s">
        <v>578</v>
      </c>
      <c r="B76" s="94"/>
      <c r="C76" s="140" t="s">
        <v>325</v>
      </c>
      <c r="D76" s="141">
        <v>13</v>
      </c>
      <c r="E76" s="486" t="s">
        <v>82</v>
      </c>
      <c r="F76" s="487"/>
      <c r="G76" s="94" t="s">
        <v>581</v>
      </c>
      <c r="H76" s="160">
        <f>H77</f>
        <v>134.4</v>
      </c>
      <c r="I76" s="109">
        <f t="shared" si="5"/>
        <v>110</v>
      </c>
      <c r="J76" s="109">
        <f t="shared" si="5"/>
        <v>110</v>
      </c>
    </row>
    <row r="77" spans="1:10" s="60" customFormat="1" ht="22.5" customHeight="1">
      <c r="A77" s="274" t="s">
        <v>579</v>
      </c>
      <c r="B77" s="94"/>
      <c r="C77" s="140" t="s">
        <v>325</v>
      </c>
      <c r="D77" s="141">
        <v>13</v>
      </c>
      <c r="E77" s="486" t="s">
        <v>82</v>
      </c>
      <c r="F77" s="487"/>
      <c r="G77" s="94" t="s">
        <v>582</v>
      </c>
      <c r="H77" s="160">
        <v>134.4</v>
      </c>
      <c r="I77" s="109">
        <v>110</v>
      </c>
      <c r="J77" s="109">
        <v>110</v>
      </c>
    </row>
    <row r="78" spans="1:10" s="60" customFormat="1" ht="21" customHeight="1">
      <c r="A78" s="144" t="s">
        <v>335</v>
      </c>
      <c r="B78" s="102"/>
      <c r="C78" s="95" t="s">
        <v>325</v>
      </c>
      <c r="D78" s="95" t="s">
        <v>346</v>
      </c>
      <c r="E78" s="488" t="s">
        <v>82</v>
      </c>
      <c r="F78" s="487"/>
      <c r="G78" s="148" t="s">
        <v>336</v>
      </c>
      <c r="H78" s="100">
        <f>H79</f>
        <v>152.3</v>
      </c>
      <c r="I78" s="101">
        <f>I79</f>
        <v>145</v>
      </c>
      <c r="J78" s="101">
        <f>J79</f>
        <v>145</v>
      </c>
    </row>
    <row r="79" spans="1:10" s="60" customFormat="1" ht="18" customHeight="1">
      <c r="A79" s="144" t="s">
        <v>591</v>
      </c>
      <c r="B79" s="102"/>
      <c r="C79" s="95" t="s">
        <v>325</v>
      </c>
      <c r="D79" s="95" t="s">
        <v>346</v>
      </c>
      <c r="E79" s="488" t="s">
        <v>82</v>
      </c>
      <c r="F79" s="487"/>
      <c r="G79" s="148" t="s">
        <v>584</v>
      </c>
      <c r="H79" s="100">
        <f>H80+H81</f>
        <v>152.3</v>
      </c>
      <c r="I79" s="101">
        <f>I81+I80</f>
        <v>145</v>
      </c>
      <c r="J79" s="101">
        <f>J81+J80</f>
        <v>145</v>
      </c>
    </row>
    <row r="80" spans="1:10" s="60" customFormat="1" ht="24.75" customHeight="1">
      <c r="A80" s="144" t="s">
        <v>590</v>
      </c>
      <c r="B80" s="102"/>
      <c r="C80" s="95" t="s">
        <v>325</v>
      </c>
      <c r="D80" s="95" t="s">
        <v>346</v>
      </c>
      <c r="E80" s="488" t="s">
        <v>82</v>
      </c>
      <c r="F80" s="487"/>
      <c r="G80" s="148" t="s">
        <v>585</v>
      </c>
      <c r="H80" s="100">
        <v>134</v>
      </c>
      <c r="I80" s="101">
        <v>135</v>
      </c>
      <c r="J80" s="101">
        <v>135</v>
      </c>
    </row>
    <row r="81" spans="1:10" s="60" customFormat="1" ht="23.25" customHeight="1">
      <c r="A81" s="144" t="s">
        <v>588</v>
      </c>
      <c r="B81" s="102"/>
      <c r="C81" s="95" t="s">
        <v>325</v>
      </c>
      <c r="D81" s="95" t="s">
        <v>346</v>
      </c>
      <c r="E81" s="488" t="s">
        <v>82</v>
      </c>
      <c r="F81" s="487"/>
      <c r="G81" s="148" t="s">
        <v>587</v>
      </c>
      <c r="H81" s="100">
        <v>18.3</v>
      </c>
      <c r="I81" s="101">
        <v>10</v>
      </c>
      <c r="J81" s="101">
        <v>10</v>
      </c>
    </row>
    <row r="82" spans="1:10" s="60" customFormat="1" ht="27.75" customHeight="1">
      <c r="A82" s="333" t="s">
        <v>413</v>
      </c>
      <c r="B82" s="102"/>
      <c r="C82" s="145" t="s">
        <v>325</v>
      </c>
      <c r="D82" s="145">
        <v>13</v>
      </c>
      <c r="E82" s="484" t="s">
        <v>69</v>
      </c>
      <c r="F82" s="485"/>
      <c r="G82" s="148" t="s">
        <v>592</v>
      </c>
      <c r="H82" s="100">
        <f aca="true" t="shared" si="6" ref="H82:J83">H83</f>
        <v>10</v>
      </c>
      <c r="I82" s="100">
        <f t="shared" si="6"/>
        <v>10</v>
      </c>
      <c r="J82" s="100">
        <f t="shared" si="6"/>
        <v>10</v>
      </c>
    </row>
    <row r="83" spans="1:10" s="60" customFormat="1" ht="27" customHeight="1">
      <c r="A83" s="191" t="s">
        <v>415</v>
      </c>
      <c r="B83" s="102"/>
      <c r="C83" s="145" t="s">
        <v>325</v>
      </c>
      <c r="D83" s="145">
        <v>13</v>
      </c>
      <c r="E83" s="484" t="s">
        <v>83</v>
      </c>
      <c r="F83" s="485"/>
      <c r="G83" s="148" t="s">
        <v>592</v>
      </c>
      <c r="H83" s="100">
        <f t="shared" si="6"/>
        <v>10</v>
      </c>
      <c r="I83" s="100">
        <f t="shared" si="6"/>
        <v>10</v>
      </c>
      <c r="J83" s="100">
        <f t="shared" si="6"/>
        <v>10</v>
      </c>
    </row>
    <row r="84" spans="1:255" s="56" customFormat="1" ht="33" customHeight="1">
      <c r="A84" s="144" t="s">
        <v>84</v>
      </c>
      <c r="B84" s="127" t="s">
        <v>324</v>
      </c>
      <c r="C84" s="145" t="s">
        <v>325</v>
      </c>
      <c r="D84" s="145" t="s">
        <v>346</v>
      </c>
      <c r="E84" s="484" t="s">
        <v>85</v>
      </c>
      <c r="F84" s="485"/>
      <c r="G84" s="145" t="s">
        <v>592</v>
      </c>
      <c r="H84" s="149">
        <f>SUM(H85:H85)</f>
        <v>10</v>
      </c>
      <c r="I84" s="149">
        <f>SUM(I85:I85)</f>
        <v>10</v>
      </c>
      <c r="J84" s="149">
        <f>SUM(J85:J85)</f>
        <v>10</v>
      </c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spans="1:255" s="56" customFormat="1" ht="33.75" customHeight="1">
      <c r="A85" s="235" t="s">
        <v>64</v>
      </c>
      <c r="B85" s="145" t="s">
        <v>324</v>
      </c>
      <c r="C85" s="145" t="s">
        <v>325</v>
      </c>
      <c r="D85" s="145">
        <v>13</v>
      </c>
      <c r="E85" s="484" t="s">
        <v>85</v>
      </c>
      <c r="F85" s="485"/>
      <c r="G85" s="145" t="s">
        <v>334</v>
      </c>
      <c r="H85" s="149">
        <f aca="true" t="shared" si="7" ref="H85:J86">H86</f>
        <v>10</v>
      </c>
      <c r="I85" s="149">
        <f t="shared" si="7"/>
        <v>10</v>
      </c>
      <c r="J85" s="149">
        <f t="shared" si="7"/>
        <v>10</v>
      </c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spans="1:255" s="56" customFormat="1" ht="32.25" customHeight="1">
      <c r="A86" s="274" t="s">
        <v>578</v>
      </c>
      <c r="B86" s="145"/>
      <c r="C86" s="145" t="s">
        <v>325</v>
      </c>
      <c r="D86" s="145">
        <v>13</v>
      </c>
      <c r="E86" s="484" t="s">
        <v>85</v>
      </c>
      <c r="F86" s="485"/>
      <c r="G86" s="131" t="s">
        <v>581</v>
      </c>
      <c r="H86" s="149">
        <f t="shared" si="7"/>
        <v>10</v>
      </c>
      <c r="I86" s="149">
        <f t="shared" si="7"/>
        <v>10</v>
      </c>
      <c r="J86" s="149">
        <f t="shared" si="7"/>
        <v>10</v>
      </c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 s="56" customFormat="1" ht="24" customHeight="1">
      <c r="A87" s="274" t="s">
        <v>579</v>
      </c>
      <c r="B87" s="145"/>
      <c r="C87" s="145" t="s">
        <v>325</v>
      </c>
      <c r="D87" s="145">
        <v>13</v>
      </c>
      <c r="E87" s="484" t="s">
        <v>85</v>
      </c>
      <c r="F87" s="485"/>
      <c r="G87" s="131" t="s">
        <v>582</v>
      </c>
      <c r="H87" s="149">
        <v>10</v>
      </c>
      <c r="I87" s="149">
        <v>10</v>
      </c>
      <c r="J87" s="149">
        <v>10</v>
      </c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10" s="60" customFormat="1" ht="24.75" customHeight="1">
      <c r="A88" s="317" t="s">
        <v>347</v>
      </c>
      <c r="B88" s="151" t="s">
        <v>324</v>
      </c>
      <c r="C88" s="152" t="s">
        <v>326</v>
      </c>
      <c r="D88" s="153"/>
      <c r="E88" s="489"/>
      <c r="F88" s="490"/>
      <c r="G88" s="156"/>
      <c r="H88" s="160">
        <f aca="true" t="shared" si="8" ref="H88:J91">H89</f>
        <v>92.47</v>
      </c>
      <c r="I88" s="160">
        <f t="shared" si="8"/>
        <v>95.548</v>
      </c>
      <c r="J88" s="160">
        <f t="shared" si="8"/>
        <v>98.884</v>
      </c>
    </row>
    <row r="89" spans="1:10" s="60" customFormat="1" ht="19.5" customHeight="1">
      <c r="A89" s="317" t="s">
        <v>348</v>
      </c>
      <c r="B89" s="94" t="s">
        <v>324</v>
      </c>
      <c r="C89" s="152" t="s">
        <v>326</v>
      </c>
      <c r="D89" s="152" t="s">
        <v>349</v>
      </c>
      <c r="E89" s="486" t="s">
        <v>216</v>
      </c>
      <c r="F89" s="487"/>
      <c r="G89" s="152" t="s">
        <v>592</v>
      </c>
      <c r="H89" s="160">
        <f t="shared" si="8"/>
        <v>92.47</v>
      </c>
      <c r="I89" s="160">
        <f t="shared" si="8"/>
        <v>95.548</v>
      </c>
      <c r="J89" s="160">
        <f t="shared" si="8"/>
        <v>98.884</v>
      </c>
    </row>
    <row r="90" spans="1:10" s="61" customFormat="1" ht="31.5" customHeight="1">
      <c r="A90" s="333" t="s">
        <v>594</v>
      </c>
      <c r="B90" s="102" t="s">
        <v>324</v>
      </c>
      <c r="C90" s="146" t="s">
        <v>326</v>
      </c>
      <c r="D90" s="146" t="s">
        <v>349</v>
      </c>
      <c r="E90" s="483" t="s">
        <v>69</v>
      </c>
      <c r="F90" s="468"/>
      <c r="G90" s="147" t="s">
        <v>592</v>
      </c>
      <c r="H90" s="160">
        <f>H91</f>
        <v>92.47</v>
      </c>
      <c r="I90" s="160">
        <f t="shared" si="8"/>
        <v>95.548</v>
      </c>
      <c r="J90" s="160">
        <f t="shared" si="8"/>
        <v>98.884</v>
      </c>
    </row>
    <row r="91" spans="1:10" s="60" customFormat="1" ht="26.25" customHeight="1">
      <c r="A91" s="191" t="s">
        <v>595</v>
      </c>
      <c r="B91" s="102" t="s">
        <v>324</v>
      </c>
      <c r="C91" s="95" t="s">
        <v>326</v>
      </c>
      <c r="D91" s="95" t="s">
        <v>349</v>
      </c>
      <c r="E91" s="467" t="s">
        <v>83</v>
      </c>
      <c r="F91" s="468"/>
      <c r="G91" s="148" t="s">
        <v>592</v>
      </c>
      <c r="H91" s="160">
        <f t="shared" si="8"/>
        <v>92.47</v>
      </c>
      <c r="I91" s="160">
        <f t="shared" si="8"/>
        <v>95.548</v>
      </c>
      <c r="J91" s="160">
        <f t="shared" si="8"/>
        <v>98.884</v>
      </c>
    </row>
    <row r="92" spans="1:10" s="60" customFormat="1" ht="34.5" customHeight="1">
      <c r="A92" s="191" t="s">
        <v>15</v>
      </c>
      <c r="B92" s="102" t="s">
        <v>324</v>
      </c>
      <c r="C92" s="159" t="s">
        <v>326</v>
      </c>
      <c r="D92" s="159" t="s">
        <v>349</v>
      </c>
      <c r="E92" s="467" t="s">
        <v>86</v>
      </c>
      <c r="F92" s="468"/>
      <c r="G92" s="159" t="s">
        <v>592</v>
      </c>
      <c r="H92" s="160">
        <f>H93</f>
        <v>92.47</v>
      </c>
      <c r="I92" s="160">
        <f>I93</f>
        <v>95.548</v>
      </c>
      <c r="J92" s="160">
        <f>J93</f>
        <v>98.884</v>
      </c>
    </row>
    <row r="93" spans="1:10" s="60" customFormat="1" ht="64.5" customHeight="1">
      <c r="A93" s="126" t="s">
        <v>332</v>
      </c>
      <c r="B93" s="94" t="s">
        <v>324</v>
      </c>
      <c r="C93" s="94" t="s">
        <v>326</v>
      </c>
      <c r="D93" s="94" t="s">
        <v>349</v>
      </c>
      <c r="E93" s="467" t="s">
        <v>86</v>
      </c>
      <c r="F93" s="468"/>
      <c r="G93" s="94" t="s">
        <v>327</v>
      </c>
      <c r="H93" s="160">
        <f>H94</f>
        <v>92.47</v>
      </c>
      <c r="I93" s="160">
        <v>95.548</v>
      </c>
      <c r="J93" s="160">
        <v>98.884</v>
      </c>
    </row>
    <row r="94" spans="1:10" s="60" customFormat="1" ht="30" customHeight="1">
      <c r="A94" s="126" t="s">
        <v>577</v>
      </c>
      <c r="B94" s="94"/>
      <c r="C94" s="94" t="s">
        <v>326</v>
      </c>
      <c r="D94" s="94" t="s">
        <v>349</v>
      </c>
      <c r="E94" s="467" t="s">
        <v>86</v>
      </c>
      <c r="F94" s="468"/>
      <c r="G94" s="94" t="s">
        <v>575</v>
      </c>
      <c r="H94" s="160">
        <f>H96+H95</f>
        <v>92.47</v>
      </c>
      <c r="I94" s="160">
        <f>I95+I96</f>
        <v>95.548</v>
      </c>
      <c r="J94" s="160">
        <f>J95+J96</f>
        <v>98.884</v>
      </c>
    </row>
    <row r="95" spans="1:10" s="60" customFormat="1" ht="26.25" customHeight="1">
      <c r="A95" s="126" t="s">
        <v>576</v>
      </c>
      <c r="B95" s="94"/>
      <c r="C95" s="94" t="s">
        <v>326</v>
      </c>
      <c r="D95" s="94" t="s">
        <v>349</v>
      </c>
      <c r="E95" s="467" t="s">
        <v>86</v>
      </c>
      <c r="F95" s="468"/>
      <c r="G95" s="94" t="s">
        <v>574</v>
      </c>
      <c r="H95" s="160">
        <v>71</v>
      </c>
      <c r="I95" s="160">
        <v>73</v>
      </c>
      <c r="J95" s="160">
        <v>76</v>
      </c>
    </row>
    <row r="96" spans="1:10" s="60" customFormat="1" ht="45" customHeight="1">
      <c r="A96" s="126" t="s">
        <v>572</v>
      </c>
      <c r="B96" s="94"/>
      <c r="C96" s="94" t="s">
        <v>326</v>
      </c>
      <c r="D96" s="94" t="s">
        <v>349</v>
      </c>
      <c r="E96" s="467" t="s">
        <v>86</v>
      </c>
      <c r="F96" s="468"/>
      <c r="G96" s="94" t="s">
        <v>573</v>
      </c>
      <c r="H96" s="160">
        <v>21.47</v>
      </c>
      <c r="I96" s="160">
        <v>22.548</v>
      </c>
      <c r="J96" s="160">
        <v>22.884</v>
      </c>
    </row>
    <row r="97" spans="1:10" s="60" customFormat="1" ht="1.5" customHeight="1" hidden="1">
      <c r="A97" s="235" t="s">
        <v>64</v>
      </c>
      <c r="B97" s="94" t="s">
        <v>324</v>
      </c>
      <c r="C97" s="94" t="s">
        <v>326</v>
      </c>
      <c r="D97" s="94" t="s">
        <v>349</v>
      </c>
      <c r="E97" s="467" t="s">
        <v>86</v>
      </c>
      <c r="F97" s="468"/>
      <c r="G97" s="94" t="s">
        <v>334</v>
      </c>
      <c r="H97" s="109"/>
      <c r="I97" s="109"/>
      <c r="J97" s="109"/>
    </row>
    <row r="98" spans="1:10" s="63" customFormat="1" ht="35.25" customHeight="1">
      <c r="A98" s="314" t="s">
        <v>350</v>
      </c>
      <c r="B98" s="161" t="s">
        <v>324</v>
      </c>
      <c r="C98" s="162" t="s">
        <v>349</v>
      </c>
      <c r="D98" s="162"/>
      <c r="E98" s="154"/>
      <c r="F98" s="155"/>
      <c r="G98" s="162"/>
      <c r="H98" s="163">
        <f>+H99+H111</f>
        <v>10</v>
      </c>
      <c r="I98" s="163">
        <f>+I99+I111</f>
        <v>10</v>
      </c>
      <c r="J98" s="163">
        <f>+J99+J111</f>
        <v>10</v>
      </c>
    </row>
    <row r="99" spans="1:10" s="63" customFormat="1" ht="38.25" customHeight="1">
      <c r="A99" s="332" t="s">
        <v>502</v>
      </c>
      <c r="B99" s="94" t="s">
        <v>324</v>
      </c>
      <c r="C99" s="162" t="s">
        <v>349</v>
      </c>
      <c r="D99" s="162" t="s">
        <v>369</v>
      </c>
      <c r="E99" s="486" t="s">
        <v>216</v>
      </c>
      <c r="F99" s="487"/>
      <c r="G99" s="95" t="s">
        <v>592</v>
      </c>
      <c r="H99" s="101">
        <f>H100</f>
        <v>10</v>
      </c>
      <c r="I99" s="101">
        <f>I100</f>
        <v>10</v>
      </c>
      <c r="J99" s="101">
        <f>J100</f>
        <v>10</v>
      </c>
    </row>
    <row r="100" spans="1:10" s="65" customFormat="1" ht="76.5" customHeight="1">
      <c r="A100" s="126" t="s">
        <v>87</v>
      </c>
      <c r="B100" s="127" t="s">
        <v>324</v>
      </c>
      <c r="C100" s="145" t="s">
        <v>349</v>
      </c>
      <c r="D100" s="145" t="s">
        <v>369</v>
      </c>
      <c r="E100" s="467" t="s">
        <v>88</v>
      </c>
      <c r="F100" s="468"/>
      <c r="G100" s="94" t="s">
        <v>592</v>
      </c>
      <c r="H100" s="109">
        <f>H107+H101</f>
        <v>10</v>
      </c>
      <c r="I100" s="109">
        <f>I107+I101</f>
        <v>10</v>
      </c>
      <c r="J100" s="109">
        <f>J107+J101</f>
        <v>10</v>
      </c>
    </row>
    <row r="101" spans="1:10" s="63" customFormat="1" ht="113.25" customHeight="1">
      <c r="A101" s="167" t="s">
        <v>423</v>
      </c>
      <c r="B101" s="127" t="s">
        <v>324</v>
      </c>
      <c r="C101" s="145" t="s">
        <v>349</v>
      </c>
      <c r="D101" s="145" t="s">
        <v>369</v>
      </c>
      <c r="E101" s="467" t="s">
        <v>89</v>
      </c>
      <c r="F101" s="468"/>
      <c r="G101" s="94" t="s">
        <v>592</v>
      </c>
      <c r="H101" s="109">
        <f aca="true" t="shared" si="9" ref="H101:J102">H102</f>
        <v>10</v>
      </c>
      <c r="I101" s="109">
        <f t="shared" si="9"/>
        <v>10</v>
      </c>
      <c r="J101" s="109">
        <f t="shared" si="9"/>
        <v>10</v>
      </c>
    </row>
    <row r="102" spans="1:10" s="63" customFormat="1" ht="35.25" customHeight="1">
      <c r="A102" s="167" t="s">
        <v>424</v>
      </c>
      <c r="B102" s="127" t="s">
        <v>324</v>
      </c>
      <c r="C102" s="145" t="s">
        <v>349</v>
      </c>
      <c r="D102" s="145" t="s">
        <v>369</v>
      </c>
      <c r="E102" s="467" t="s">
        <v>90</v>
      </c>
      <c r="F102" s="468"/>
      <c r="G102" s="94" t="s">
        <v>592</v>
      </c>
      <c r="H102" s="109">
        <f t="shared" si="9"/>
        <v>10</v>
      </c>
      <c r="I102" s="109">
        <f t="shared" si="9"/>
        <v>10</v>
      </c>
      <c r="J102" s="109">
        <f t="shared" si="9"/>
        <v>10</v>
      </c>
    </row>
    <row r="103" spans="1:10" s="60" customFormat="1" ht="35.25" customHeight="1">
      <c r="A103" s="236" t="s">
        <v>91</v>
      </c>
      <c r="B103" s="102" t="s">
        <v>324</v>
      </c>
      <c r="C103" s="164" t="s">
        <v>349</v>
      </c>
      <c r="D103" s="164" t="s">
        <v>369</v>
      </c>
      <c r="E103" s="467" t="s">
        <v>92</v>
      </c>
      <c r="F103" s="468"/>
      <c r="G103" s="94" t="s">
        <v>592</v>
      </c>
      <c r="H103" s="101">
        <f>+H104</f>
        <v>10</v>
      </c>
      <c r="I103" s="101">
        <f>+I104</f>
        <v>10</v>
      </c>
      <c r="J103" s="101">
        <f>+J104</f>
        <v>10</v>
      </c>
    </row>
    <row r="104" spans="1:10" s="60" customFormat="1" ht="32.25" customHeight="1">
      <c r="A104" s="235" t="s">
        <v>64</v>
      </c>
      <c r="B104" s="145" t="s">
        <v>324</v>
      </c>
      <c r="C104" s="165" t="s">
        <v>349</v>
      </c>
      <c r="D104" s="165" t="s">
        <v>369</v>
      </c>
      <c r="E104" s="467" t="s">
        <v>92</v>
      </c>
      <c r="F104" s="468"/>
      <c r="G104" s="94" t="s">
        <v>334</v>
      </c>
      <c r="H104" s="109">
        <f aca="true" t="shared" si="10" ref="H104:J105">H105</f>
        <v>10</v>
      </c>
      <c r="I104" s="109">
        <f t="shared" si="10"/>
        <v>10</v>
      </c>
      <c r="J104" s="109">
        <f t="shared" si="10"/>
        <v>10</v>
      </c>
    </row>
    <row r="105" spans="1:10" s="60" customFormat="1" ht="30.75" customHeight="1">
      <c r="A105" s="274" t="s">
        <v>578</v>
      </c>
      <c r="B105" s="145"/>
      <c r="C105" s="165" t="s">
        <v>349</v>
      </c>
      <c r="D105" s="165" t="s">
        <v>369</v>
      </c>
      <c r="E105" s="467" t="s">
        <v>92</v>
      </c>
      <c r="F105" s="468"/>
      <c r="G105" s="94" t="s">
        <v>581</v>
      </c>
      <c r="H105" s="109">
        <f t="shared" si="10"/>
        <v>10</v>
      </c>
      <c r="I105" s="109">
        <f t="shared" si="10"/>
        <v>10</v>
      </c>
      <c r="J105" s="109">
        <f t="shared" si="10"/>
        <v>10</v>
      </c>
    </row>
    <row r="106" spans="1:10" s="60" customFormat="1" ht="21.75" customHeight="1">
      <c r="A106" s="274" t="s">
        <v>579</v>
      </c>
      <c r="B106" s="145"/>
      <c r="C106" s="165" t="s">
        <v>349</v>
      </c>
      <c r="D106" s="165" t="s">
        <v>369</v>
      </c>
      <c r="E106" s="467" t="s">
        <v>92</v>
      </c>
      <c r="F106" s="468"/>
      <c r="G106" s="94" t="s">
        <v>582</v>
      </c>
      <c r="H106" s="109">
        <v>10</v>
      </c>
      <c r="I106" s="109">
        <v>10</v>
      </c>
      <c r="J106" s="109">
        <v>10</v>
      </c>
    </row>
    <row r="107" spans="1:10" s="60" customFormat="1" ht="90" hidden="1">
      <c r="A107" s="166" t="s">
        <v>93</v>
      </c>
      <c r="B107" s="145" t="s">
        <v>324</v>
      </c>
      <c r="C107" s="165" t="s">
        <v>349</v>
      </c>
      <c r="D107" s="165" t="s">
        <v>369</v>
      </c>
      <c r="E107" s="471" t="s">
        <v>94</v>
      </c>
      <c r="F107" s="472"/>
      <c r="G107" s="145"/>
      <c r="H107" s="149">
        <f aca="true" t="shared" si="11" ref="H107:J109">H108</f>
        <v>0</v>
      </c>
      <c r="I107" s="149">
        <f t="shared" si="11"/>
        <v>0</v>
      </c>
      <c r="J107" s="149">
        <f t="shared" si="11"/>
        <v>0</v>
      </c>
    </row>
    <row r="108" spans="1:10" s="60" customFormat="1" ht="60" hidden="1">
      <c r="A108" s="167" t="s">
        <v>95</v>
      </c>
      <c r="B108" s="145" t="s">
        <v>324</v>
      </c>
      <c r="C108" s="165" t="s">
        <v>349</v>
      </c>
      <c r="D108" s="165" t="s">
        <v>369</v>
      </c>
      <c r="E108" s="471" t="s">
        <v>96</v>
      </c>
      <c r="F108" s="472"/>
      <c r="G108" s="145"/>
      <c r="H108" s="149">
        <f t="shared" si="11"/>
        <v>0</v>
      </c>
      <c r="I108" s="149">
        <f t="shared" si="11"/>
        <v>0</v>
      </c>
      <c r="J108" s="149">
        <f t="shared" si="11"/>
        <v>0</v>
      </c>
    </row>
    <row r="109" spans="1:10" s="60" customFormat="1" ht="45" hidden="1">
      <c r="A109" s="168" t="s">
        <v>97</v>
      </c>
      <c r="B109" s="145" t="s">
        <v>324</v>
      </c>
      <c r="C109" s="165" t="s">
        <v>349</v>
      </c>
      <c r="D109" s="165" t="s">
        <v>369</v>
      </c>
      <c r="E109" s="491" t="s">
        <v>98</v>
      </c>
      <c r="F109" s="492"/>
      <c r="G109" s="145"/>
      <c r="H109" s="149">
        <f t="shared" si="11"/>
        <v>0</v>
      </c>
      <c r="I109" s="149">
        <f t="shared" si="11"/>
        <v>0</v>
      </c>
      <c r="J109" s="149">
        <f t="shared" si="11"/>
        <v>0</v>
      </c>
    </row>
    <row r="110" spans="1:10" s="60" customFormat="1" ht="30" hidden="1">
      <c r="A110" s="235" t="s">
        <v>64</v>
      </c>
      <c r="B110" s="145" t="s">
        <v>324</v>
      </c>
      <c r="C110" s="165" t="s">
        <v>349</v>
      </c>
      <c r="D110" s="165" t="s">
        <v>369</v>
      </c>
      <c r="E110" s="471" t="s">
        <v>98</v>
      </c>
      <c r="F110" s="472"/>
      <c r="G110" s="145" t="s">
        <v>334</v>
      </c>
      <c r="H110" s="149"/>
      <c r="I110" s="149"/>
      <c r="J110" s="149"/>
    </row>
    <row r="111" spans="1:10" s="61" customFormat="1" ht="2.25" customHeight="1" hidden="1">
      <c r="A111" s="249" t="s">
        <v>99</v>
      </c>
      <c r="B111" s="94" t="s">
        <v>324</v>
      </c>
      <c r="C111" s="152" t="s">
        <v>349</v>
      </c>
      <c r="D111" s="152">
        <v>14</v>
      </c>
      <c r="E111" s="157"/>
      <c r="F111" s="158"/>
      <c r="G111" s="152"/>
      <c r="H111" s="101">
        <f aca="true" t="shared" si="12" ref="H111:J112">+H112</f>
        <v>0</v>
      </c>
      <c r="I111" s="101">
        <f t="shared" si="12"/>
        <v>0</v>
      </c>
      <c r="J111" s="101">
        <f t="shared" si="12"/>
        <v>0</v>
      </c>
    </row>
    <row r="112" spans="1:10" s="61" customFormat="1" ht="60" hidden="1">
      <c r="A112" s="272" t="s">
        <v>100</v>
      </c>
      <c r="B112" s="102" t="s">
        <v>324</v>
      </c>
      <c r="C112" s="152" t="s">
        <v>349</v>
      </c>
      <c r="D112" s="152">
        <v>14</v>
      </c>
      <c r="E112" s="96" t="s">
        <v>101</v>
      </c>
      <c r="F112" s="99" t="s">
        <v>66</v>
      </c>
      <c r="G112" s="152"/>
      <c r="H112" s="101">
        <f t="shared" si="12"/>
        <v>0</v>
      </c>
      <c r="I112" s="101">
        <f t="shared" si="12"/>
        <v>0</v>
      </c>
      <c r="J112" s="101">
        <f t="shared" si="12"/>
        <v>0</v>
      </c>
    </row>
    <row r="113" spans="1:10" s="60" customFormat="1" ht="90" hidden="1">
      <c r="A113" s="273" t="s">
        <v>102</v>
      </c>
      <c r="B113" s="102" t="s">
        <v>324</v>
      </c>
      <c r="C113" s="152" t="s">
        <v>349</v>
      </c>
      <c r="D113" s="152" t="s">
        <v>103</v>
      </c>
      <c r="E113" s="96" t="s">
        <v>104</v>
      </c>
      <c r="F113" s="99" t="s">
        <v>66</v>
      </c>
      <c r="G113" s="152"/>
      <c r="H113" s="101">
        <f aca="true" t="shared" si="13" ref="H113:J115">H114</f>
        <v>0</v>
      </c>
      <c r="I113" s="101">
        <f t="shared" si="13"/>
        <v>0</v>
      </c>
      <c r="J113" s="101">
        <f t="shared" si="13"/>
        <v>0</v>
      </c>
    </row>
    <row r="114" spans="1:10" s="60" customFormat="1" ht="30" hidden="1">
      <c r="A114" s="169" t="s">
        <v>105</v>
      </c>
      <c r="B114" s="102" t="s">
        <v>324</v>
      </c>
      <c r="C114" s="152" t="s">
        <v>349</v>
      </c>
      <c r="D114" s="152" t="s">
        <v>103</v>
      </c>
      <c r="E114" s="96" t="s">
        <v>106</v>
      </c>
      <c r="F114" s="99" t="s">
        <v>66</v>
      </c>
      <c r="G114" s="152"/>
      <c r="H114" s="101">
        <f t="shared" si="13"/>
        <v>0</v>
      </c>
      <c r="I114" s="101">
        <f t="shared" si="13"/>
        <v>0</v>
      </c>
      <c r="J114" s="101">
        <f t="shared" si="13"/>
        <v>0</v>
      </c>
    </row>
    <row r="115" spans="1:10" s="60" customFormat="1" ht="30" hidden="1">
      <c r="A115" s="191" t="s">
        <v>107</v>
      </c>
      <c r="B115" s="102" t="s">
        <v>324</v>
      </c>
      <c r="C115" s="159" t="s">
        <v>349</v>
      </c>
      <c r="D115" s="159">
        <v>14</v>
      </c>
      <c r="E115" s="96" t="s">
        <v>106</v>
      </c>
      <c r="F115" s="99" t="s">
        <v>108</v>
      </c>
      <c r="G115" s="94"/>
      <c r="H115" s="101">
        <f t="shared" si="13"/>
        <v>0</v>
      </c>
      <c r="I115" s="101">
        <f t="shared" si="13"/>
        <v>0</v>
      </c>
      <c r="J115" s="101">
        <f t="shared" si="13"/>
        <v>0</v>
      </c>
    </row>
    <row r="116" spans="1:10" s="60" customFormat="1" ht="30" hidden="1">
      <c r="A116" s="235" t="s">
        <v>64</v>
      </c>
      <c r="B116" s="94" t="s">
        <v>324</v>
      </c>
      <c r="C116" s="159" t="s">
        <v>349</v>
      </c>
      <c r="D116" s="159">
        <v>14</v>
      </c>
      <c r="E116" s="97" t="s">
        <v>106</v>
      </c>
      <c r="F116" s="98" t="s">
        <v>108</v>
      </c>
      <c r="G116" s="94" t="s">
        <v>334</v>
      </c>
      <c r="H116" s="109"/>
      <c r="I116" s="109"/>
      <c r="J116" s="109"/>
    </row>
    <row r="117" spans="1:10" s="60" customFormat="1" ht="24.75" customHeight="1">
      <c r="A117" s="313" t="s">
        <v>352</v>
      </c>
      <c r="B117" s="161" t="s">
        <v>324</v>
      </c>
      <c r="C117" s="95" t="s">
        <v>331</v>
      </c>
      <c r="D117" s="118"/>
      <c r="E117" s="118"/>
      <c r="F117" s="119"/>
      <c r="G117" s="99"/>
      <c r="H117" s="100">
        <f>H118+H140</f>
        <v>38.6</v>
      </c>
      <c r="I117" s="100">
        <f>I118+I140+I131</f>
        <v>10</v>
      </c>
      <c r="J117" s="100">
        <f>J118+J140</f>
        <v>10</v>
      </c>
    </row>
    <row r="118" spans="1:10" s="60" customFormat="1" ht="6" customHeight="1" hidden="1">
      <c r="A118" s="313" t="s">
        <v>109</v>
      </c>
      <c r="B118" s="151" t="s">
        <v>324</v>
      </c>
      <c r="C118" s="95" t="s">
        <v>331</v>
      </c>
      <c r="D118" s="96" t="s">
        <v>351</v>
      </c>
      <c r="E118" s="96"/>
      <c r="F118" s="99"/>
      <c r="G118" s="99"/>
      <c r="H118" s="101">
        <f>H119</f>
        <v>0</v>
      </c>
      <c r="I118" s="101">
        <f>I119</f>
        <v>0</v>
      </c>
      <c r="J118" s="101">
        <f>J119</f>
        <v>0</v>
      </c>
    </row>
    <row r="119" spans="1:10" s="60" customFormat="1" ht="78.75" hidden="1">
      <c r="A119" s="326" t="s">
        <v>110</v>
      </c>
      <c r="B119" s="151" t="s">
        <v>324</v>
      </c>
      <c r="C119" s="95" t="s">
        <v>331</v>
      </c>
      <c r="D119" s="96" t="s">
        <v>351</v>
      </c>
      <c r="E119" s="467" t="s">
        <v>111</v>
      </c>
      <c r="F119" s="468"/>
      <c r="G119" s="99"/>
      <c r="H119" s="101">
        <f>H120+H127</f>
        <v>0</v>
      </c>
      <c r="I119" s="101">
        <f>I120+I127</f>
        <v>0</v>
      </c>
      <c r="J119" s="101">
        <f>J120+J127</f>
        <v>0</v>
      </c>
    </row>
    <row r="120" spans="1:10" s="60" customFormat="1" ht="94.5" hidden="1">
      <c r="A120" s="327" t="s">
        <v>112</v>
      </c>
      <c r="B120" s="151" t="s">
        <v>324</v>
      </c>
      <c r="C120" s="95" t="s">
        <v>331</v>
      </c>
      <c r="D120" s="96" t="s">
        <v>351</v>
      </c>
      <c r="E120" s="467" t="s">
        <v>113</v>
      </c>
      <c r="F120" s="468"/>
      <c r="G120" s="99"/>
      <c r="H120" s="101">
        <f>H122</f>
        <v>0</v>
      </c>
      <c r="I120" s="101">
        <f>I122</f>
        <v>0</v>
      </c>
      <c r="J120" s="101">
        <f>J122</f>
        <v>0</v>
      </c>
    </row>
    <row r="121" spans="1:10" s="60" customFormat="1" ht="47.25" hidden="1">
      <c r="A121" s="328" t="s">
        <v>114</v>
      </c>
      <c r="B121" s="151" t="s">
        <v>324</v>
      </c>
      <c r="C121" s="95" t="s">
        <v>331</v>
      </c>
      <c r="D121" s="96" t="s">
        <v>351</v>
      </c>
      <c r="E121" s="467" t="s">
        <v>115</v>
      </c>
      <c r="F121" s="468"/>
      <c r="G121" s="99"/>
      <c r="H121" s="101">
        <f aca="true" t="shared" si="14" ref="H121:J122">H122</f>
        <v>0</v>
      </c>
      <c r="I121" s="101">
        <f t="shared" si="14"/>
        <v>0</v>
      </c>
      <c r="J121" s="101">
        <f t="shared" si="14"/>
        <v>0</v>
      </c>
    </row>
    <row r="122" spans="1:10" s="60" customFormat="1" ht="31.5" hidden="1">
      <c r="A122" s="313" t="s">
        <v>116</v>
      </c>
      <c r="B122" s="151" t="s">
        <v>324</v>
      </c>
      <c r="C122" s="95" t="s">
        <v>331</v>
      </c>
      <c r="D122" s="96" t="s">
        <v>351</v>
      </c>
      <c r="E122" s="467" t="s">
        <v>117</v>
      </c>
      <c r="F122" s="468"/>
      <c r="G122" s="99"/>
      <c r="H122" s="101">
        <f t="shared" si="14"/>
        <v>0</v>
      </c>
      <c r="I122" s="101">
        <f t="shared" si="14"/>
        <v>0</v>
      </c>
      <c r="J122" s="101">
        <f t="shared" si="14"/>
        <v>0</v>
      </c>
    </row>
    <row r="123" spans="1:10" s="60" customFormat="1" ht="15.75" hidden="1">
      <c r="A123" s="313" t="s">
        <v>118</v>
      </c>
      <c r="B123" s="151" t="s">
        <v>324</v>
      </c>
      <c r="C123" s="95" t="s">
        <v>331</v>
      </c>
      <c r="D123" s="96" t="s">
        <v>351</v>
      </c>
      <c r="E123" s="467" t="s">
        <v>117</v>
      </c>
      <c r="F123" s="468"/>
      <c r="G123" s="99" t="s">
        <v>119</v>
      </c>
      <c r="H123" s="101"/>
      <c r="I123" s="101"/>
      <c r="J123" s="101"/>
    </row>
    <row r="124" spans="1:10" s="60" customFormat="1" ht="47.25" hidden="1">
      <c r="A124" s="328" t="s">
        <v>120</v>
      </c>
      <c r="B124" s="151" t="s">
        <v>324</v>
      </c>
      <c r="C124" s="95" t="s">
        <v>331</v>
      </c>
      <c r="D124" s="96" t="s">
        <v>351</v>
      </c>
      <c r="E124" s="467" t="s">
        <v>121</v>
      </c>
      <c r="F124" s="468"/>
      <c r="G124" s="99"/>
      <c r="H124" s="101">
        <f aca="true" t="shared" si="15" ref="H124:J125">H125</f>
        <v>0</v>
      </c>
      <c r="I124" s="101">
        <f t="shared" si="15"/>
        <v>0</v>
      </c>
      <c r="J124" s="101">
        <f t="shared" si="15"/>
        <v>0</v>
      </c>
    </row>
    <row r="125" spans="1:10" s="60" customFormat="1" ht="31.5" hidden="1">
      <c r="A125" s="313" t="s">
        <v>122</v>
      </c>
      <c r="B125" s="151" t="s">
        <v>324</v>
      </c>
      <c r="C125" s="95" t="s">
        <v>331</v>
      </c>
      <c r="D125" s="96" t="s">
        <v>351</v>
      </c>
      <c r="E125" s="467" t="s">
        <v>123</v>
      </c>
      <c r="F125" s="468"/>
      <c r="G125" s="99"/>
      <c r="H125" s="101">
        <f t="shared" si="15"/>
        <v>0</v>
      </c>
      <c r="I125" s="101">
        <f t="shared" si="15"/>
        <v>0</v>
      </c>
      <c r="J125" s="101">
        <f t="shared" si="15"/>
        <v>0</v>
      </c>
    </row>
    <row r="126" spans="1:10" s="60" customFormat="1" ht="31.5" hidden="1">
      <c r="A126" s="325" t="s">
        <v>64</v>
      </c>
      <c r="B126" s="151" t="s">
        <v>324</v>
      </c>
      <c r="C126" s="95" t="s">
        <v>331</v>
      </c>
      <c r="D126" s="96" t="s">
        <v>351</v>
      </c>
      <c r="E126" s="467" t="s">
        <v>123</v>
      </c>
      <c r="F126" s="468"/>
      <c r="G126" s="99" t="s">
        <v>334</v>
      </c>
      <c r="H126" s="101"/>
      <c r="I126" s="101"/>
      <c r="J126" s="101"/>
    </row>
    <row r="127" spans="1:10" s="60" customFormat="1" ht="1.5" customHeight="1" hidden="1">
      <c r="A127" s="329" t="s">
        <v>124</v>
      </c>
      <c r="B127" s="151" t="s">
        <v>324</v>
      </c>
      <c r="C127" s="95" t="s">
        <v>331</v>
      </c>
      <c r="D127" s="96" t="s">
        <v>351</v>
      </c>
      <c r="E127" s="467" t="s">
        <v>125</v>
      </c>
      <c r="F127" s="468"/>
      <c r="G127" s="99"/>
      <c r="H127" s="101">
        <f>H129</f>
        <v>0</v>
      </c>
      <c r="I127" s="101">
        <f>I129</f>
        <v>0</v>
      </c>
      <c r="J127" s="101">
        <f>J129</f>
        <v>0</v>
      </c>
    </row>
    <row r="128" spans="1:10" s="60" customFormat="1" ht="47.25" hidden="1">
      <c r="A128" s="330" t="s">
        <v>126</v>
      </c>
      <c r="B128" s="151" t="s">
        <v>324</v>
      </c>
      <c r="C128" s="95" t="s">
        <v>331</v>
      </c>
      <c r="D128" s="96" t="s">
        <v>351</v>
      </c>
      <c r="E128" s="96" t="s">
        <v>127</v>
      </c>
      <c r="F128" s="99" t="s">
        <v>66</v>
      </c>
      <c r="G128" s="99"/>
      <c r="H128" s="101">
        <f aca="true" t="shared" si="16" ref="H128:J129">H129</f>
        <v>0</v>
      </c>
      <c r="I128" s="101">
        <f t="shared" si="16"/>
        <v>0</v>
      </c>
      <c r="J128" s="101">
        <f t="shared" si="16"/>
        <v>0</v>
      </c>
    </row>
    <row r="129" spans="1:10" s="60" customFormat="1" ht="31.5" hidden="1">
      <c r="A129" s="325" t="s">
        <v>128</v>
      </c>
      <c r="B129" s="151" t="s">
        <v>324</v>
      </c>
      <c r="C129" s="95" t="s">
        <v>331</v>
      </c>
      <c r="D129" s="96" t="s">
        <v>351</v>
      </c>
      <c r="E129" s="467" t="s">
        <v>129</v>
      </c>
      <c r="F129" s="468"/>
      <c r="G129" s="99"/>
      <c r="H129" s="101">
        <f t="shared" si="16"/>
        <v>0</v>
      </c>
      <c r="I129" s="101">
        <f t="shared" si="16"/>
        <v>0</v>
      </c>
      <c r="J129" s="101">
        <f t="shared" si="16"/>
        <v>0</v>
      </c>
    </row>
    <row r="130" spans="1:10" s="60" customFormat="1" ht="31.5" hidden="1">
      <c r="A130" s="325" t="s">
        <v>64</v>
      </c>
      <c r="B130" s="151" t="s">
        <v>324</v>
      </c>
      <c r="C130" s="95" t="s">
        <v>331</v>
      </c>
      <c r="D130" s="96" t="s">
        <v>351</v>
      </c>
      <c r="E130" s="467" t="s">
        <v>129</v>
      </c>
      <c r="F130" s="468"/>
      <c r="G130" s="99" t="s">
        <v>334</v>
      </c>
      <c r="H130" s="101"/>
      <c r="I130" s="101"/>
      <c r="J130" s="101"/>
    </row>
    <row r="131" spans="1:10" s="60" customFormat="1" ht="15.75" hidden="1">
      <c r="A131" s="311" t="s">
        <v>439</v>
      </c>
      <c r="B131" s="151" t="s">
        <v>324</v>
      </c>
      <c r="C131" s="95" t="s">
        <v>331</v>
      </c>
      <c r="D131" s="96" t="s">
        <v>357</v>
      </c>
      <c r="E131" s="96"/>
      <c r="F131" s="99"/>
      <c r="G131" s="99"/>
      <c r="H131" s="101">
        <v>0</v>
      </c>
      <c r="I131" s="101">
        <f>I132</f>
        <v>0</v>
      </c>
      <c r="J131" s="101">
        <v>0</v>
      </c>
    </row>
    <row r="132" spans="1:10" s="60" customFormat="1" ht="63" hidden="1">
      <c r="A132" s="311" t="s">
        <v>440</v>
      </c>
      <c r="B132" s="151" t="s">
        <v>324</v>
      </c>
      <c r="C132" s="95" t="s">
        <v>331</v>
      </c>
      <c r="D132" s="96" t="s">
        <v>357</v>
      </c>
      <c r="E132" s="467" t="s">
        <v>441</v>
      </c>
      <c r="F132" s="468"/>
      <c r="G132" s="99"/>
      <c r="H132" s="101">
        <v>0</v>
      </c>
      <c r="I132" s="101">
        <f>I133</f>
        <v>0</v>
      </c>
      <c r="J132" s="101">
        <v>0</v>
      </c>
    </row>
    <row r="133" spans="1:10" s="60" customFormat="1" ht="78.75" hidden="1">
      <c r="A133" s="311" t="s">
        <v>442</v>
      </c>
      <c r="B133" s="151" t="s">
        <v>324</v>
      </c>
      <c r="C133" s="95" t="s">
        <v>331</v>
      </c>
      <c r="D133" s="96" t="s">
        <v>357</v>
      </c>
      <c r="E133" s="467" t="s">
        <v>443</v>
      </c>
      <c r="F133" s="468"/>
      <c r="G133" s="99"/>
      <c r="H133" s="101">
        <v>0</v>
      </c>
      <c r="I133" s="101">
        <f>I134+I137</f>
        <v>0</v>
      </c>
      <c r="J133" s="101">
        <v>0</v>
      </c>
    </row>
    <row r="134" spans="1:10" s="60" customFormat="1" ht="31.5" hidden="1">
      <c r="A134" s="331" t="s">
        <v>444</v>
      </c>
      <c r="B134" s="151" t="s">
        <v>324</v>
      </c>
      <c r="C134" s="95" t="s">
        <v>331</v>
      </c>
      <c r="D134" s="96" t="s">
        <v>357</v>
      </c>
      <c r="E134" s="467" t="s">
        <v>445</v>
      </c>
      <c r="F134" s="468"/>
      <c r="G134" s="99"/>
      <c r="H134" s="101">
        <v>0</v>
      </c>
      <c r="I134" s="101">
        <f>I135</f>
        <v>0</v>
      </c>
      <c r="J134" s="101">
        <v>0</v>
      </c>
    </row>
    <row r="135" spans="1:10" s="60" customFormat="1" ht="47.25" hidden="1">
      <c r="A135" s="311" t="s">
        <v>446</v>
      </c>
      <c r="B135" s="151" t="s">
        <v>324</v>
      </c>
      <c r="C135" s="95" t="s">
        <v>331</v>
      </c>
      <c r="D135" s="96" t="s">
        <v>357</v>
      </c>
      <c r="E135" s="467" t="s">
        <v>447</v>
      </c>
      <c r="F135" s="468"/>
      <c r="G135" s="99"/>
      <c r="H135" s="101">
        <v>0</v>
      </c>
      <c r="I135" s="101">
        <f>I136</f>
        <v>0</v>
      </c>
      <c r="J135" s="101">
        <v>0</v>
      </c>
    </row>
    <row r="136" spans="1:10" s="60" customFormat="1" ht="31.5" hidden="1">
      <c r="A136" s="325" t="s">
        <v>64</v>
      </c>
      <c r="B136" s="151" t="s">
        <v>324</v>
      </c>
      <c r="C136" s="95" t="s">
        <v>331</v>
      </c>
      <c r="D136" s="96" t="s">
        <v>357</v>
      </c>
      <c r="E136" s="467" t="s">
        <v>447</v>
      </c>
      <c r="F136" s="468"/>
      <c r="G136" s="99" t="s">
        <v>334</v>
      </c>
      <c r="H136" s="101">
        <v>0</v>
      </c>
      <c r="I136" s="101">
        <v>0</v>
      </c>
      <c r="J136" s="101">
        <v>0</v>
      </c>
    </row>
    <row r="137" spans="1:10" s="60" customFormat="1" ht="15.75" hidden="1">
      <c r="A137" s="311" t="s">
        <v>448</v>
      </c>
      <c r="B137" s="151" t="s">
        <v>324</v>
      </c>
      <c r="C137" s="95" t="s">
        <v>331</v>
      </c>
      <c r="D137" s="96" t="s">
        <v>357</v>
      </c>
      <c r="E137" s="467" t="s">
        <v>449</v>
      </c>
      <c r="F137" s="468"/>
      <c r="G137" s="99"/>
      <c r="H137" s="101">
        <v>0</v>
      </c>
      <c r="I137" s="101">
        <f>I138</f>
        <v>0</v>
      </c>
      <c r="J137" s="101">
        <v>0</v>
      </c>
    </row>
    <row r="138" spans="1:10" s="60" customFormat="1" ht="47.25" hidden="1">
      <c r="A138" s="311" t="s">
        <v>446</v>
      </c>
      <c r="B138" s="151" t="s">
        <v>324</v>
      </c>
      <c r="C138" s="95" t="s">
        <v>331</v>
      </c>
      <c r="D138" s="96" t="s">
        <v>357</v>
      </c>
      <c r="E138" s="467" t="s">
        <v>450</v>
      </c>
      <c r="F138" s="468"/>
      <c r="G138" s="99"/>
      <c r="H138" s="101">
        <v>0</v>
      </c>
      <c r="I138" s="101">
        <f>I139</f>
        <v>0</v>
      </c>
      <c r="J138" s="101">
        <v>0</v>
      </c>
    </row>
    <row r="139" spans="1:10" s="60" customFormat="1" ht="31.5" hidden="1">
      <c r="A139" s="325" t="s">
        <v>64</v>
      </c>
      <c r="B139" s="151" t="s">
        <v>324</v>
      </c>
      <c r="C139" s="95" t="s">
        <v>331</v>
      </c>
      <c r="D139" s="96" t="s">
        <v>357</v>
      </c>
      <c r="E139" s="467" t="s">
        <v>450</v>
      </c>
      <c r="F139" s="468"/>
      <c r="G139" s="99" t="s">
        <v>334</v>
      </c>
      <c r="H139" s="101">
        <v>0</v>
      </c>
      <c r="I139" s="101">
        <v>0</v>
      </c>
      <c r="J139" s="101">
        <v>0</v>
      </c>
    </row>
    <row r="140" spans="1:10" s="60" customFormat="1" ht="23.25" customHeight="1">
      <c r="A140" s="314" t="s">
        <v>353</v>
      </c>
      <c r="B140" s="94" t="s">
        <v>324</v>
      </c>
      <c r="C140" s="94" t="s">
        <v>331</v>
      </c>
      <c r="D140" s="105">
        <v>12</v>
      </c>
      <c r="E140" s="465" t="s">
        <v>216</v>
      </c>
      <c r="F140" s="466"/>
      <c r="G140" s="106" t="s">
        <v>592</v>
      </c>
      <c r="H140" s="160">
        <f>H148+H169+H177</f>
        <v>38.6</v>
      </c>
      <c r="I140" s="160">
        <f>I148</f>
        <v>10</v>
      </c>
      <c r="J140" s="160">
        <f>J148</f>
        <v>10</v>
      </c>
    </row>
    <row r="141" spans="1:10" s="60" customFormat="1" ht="1.5" customHeight="1" hidden="1">
      <c r="A141" s="170" t="s">
        <v>130</v>
      </c>
      <c r="B141" s="145" t="s">
        <v>324</v>
      </c>
      <c r="C141" s="145" t="s">
        <v>331</v>
      </c>
      <c r="D141" s="130" t="s">
        <v>354</v>
      </c>
      <c r="E141" s="491" t="s">
        <v>131</v>
      </c>
      <c r="F141" s="492"/>
      <c r="G141" s="131"/>
      <c r="H141" s="149">
        <f aca="true" t="shared" si="17" ref="H141:J142">H142</f>
        <v>0</v>
      </c>
      <c r="I141" s="149">
        <f t="shared" si="17"/>
        <v>0</v>
      </c>
      <c r="J141" s="149">
        <f t="shared" si="17"/>
        <v>0</v>
      </c>
    </row>
    <row r="142" spans="1:10" s="60" customFormat="1" ht="75" hidden="1">
      <c r="A142" s="171" t="s">
        <v>132</v>
      </c>
      <c r="B142" s="145" t="s">
        <v>324</v>
      </c>
      <c r="C142" s="145" t="s">
        <v>331</v>
      </c>
      <c r="D142" s="130" t="s">
        <v>354</v>
      </c>
      <c r="E142" s="484" t="s">
        <v>133</v>
      </c>
      <c r="F142" s="485"/>
      <c r="G142" s="131"/>
      <c r="H142" s="149">
        <f t="shared" si="17"/>
        <v>0</v>
      </c>
      <c r="I142" s="149">
        <f t="shared" si="17"/>
        <v>0</v>
      </c>
      <c r="J142" s="149">
        <f t="shared" si="17"/>
        <v>0</v>
      </c>
    </row>
    <row r="143" spans="1:10" s="60" customFormat="1" ht="30" hidden="1">
      <c r="A143" s="126" t="s">
        <v>134</v>
      </c>
      <c r="B143" s="145" t="s">
        <v>324</v>
      </c>
      <c r="C143" s="145" t="s">
        <v>331</v>
      </c>
      <c r="D143" s="130" t="s">
        <v>354</v>
      </c>
      <c r="E143" s="484" t="s">
        <v>135</v>
      </c>
      <c r="F143" s="485"/>
      <c r="G143" s="131"/>
      <c r="H143" s="149">
        <f>H144+H146</f>
        <v>0</v>
      </c>
      <c r="I143" s="149">
        <f>I144+I146</f>
        <v>0</v>
      </c>
      <c r="J143" s="149">
        <f>J144+J146</f>
        <v>0</v>
      </c>
    </row>
    <row r="144" spans="1:10" s="60" customFormat="1" ht="15" hidden="1">
      <c r="A144" s="236" t="s">
        <v>136</v>
      </c>
      <c r="B144" s="145" t="s">
        <v>324</v>
      </c>
      <c r="C144" s="145" t="s">
        <v>331</v>
      </c>
      <c r="D144" s="130" t="s">
        <v>354</v>
      </c>
      <c r="E144" s="484" t="s">
        <v>137</v>
      </c>
      <c r="F144" s="485"/>
      <c r="G144" s="131"/>
      <c r="H144" s="149">
        <f>H145</f>
        <v>0</v>
      </c>
      <c r="I144" s="149">
        <f>I145</f>
        <v>0</v>
      </c>
      <c r="J144" s="149">
        <f>J145</f>
        <v>0</v>
      </c>
    </row>
    <row r="145" spans="1:10" s="60" customFormat="1" ht="30" hidden="1">
      <c r="A145" s="235" t="s">
        <v>64</v>
      </c>
      <c r="B145" s="145" t="s">
        <v>324</v>
      </c>
      <c r="C145" s="145" t="s">
        <v>331</v>
      </c>
      <c r="D145" s="130" t="s">
        <v>354</v>
      </c>
      <c r="E145" s="484" t="s">
        <v>137</v>
      </c>
      <c r="F145" s="485"/>
      <c r="G145" s="131" t="s">
        <v>334</v>
      </c>
      <c r="H145" s="149"/>
      <c r="I145" s="149"/>
      <c r="J145" s="149"/>
    </row>
    <row r="146" spans="1:10" s="60" customFormat="1" ht="15" hidden="1">
      <c r="A146" s="236" t="s">
        <v>138</v>
      </c>
      <c r="B146" s="145" t="s">
        <v>324</v>
      </c>
      <c r="C146" s="145" t="s">
        <v>331</v>
      </c>
      <c r="D146" s="130" t="s">
        <v>354</v>
      </c>
      <c r="E146" s="484" t="s">
        <v>137</v>
      </c>
      <c r="F146" s="485"/>
      <c r="G146" s="131"/>
      <c r="H146" s="149">
        <f>H147</f>
        <v>0</v>
      </c>
      <c r="I146" s="149">
        <f>I147</f>
        <v>0</v>
      </c>
      <c r="J146" s="149">
        <f>J147</f>
        <v>0</v>
      </c>
    </row>
    <row r="147" spans="1:10" s="60" customFormat="1" ht="0.75" customHeight="1">
      <c r="A147" s="235" t="s">
        <v>64</v>
      </c>
      <c r="B147" s="145" t="s">
        <v>324</v>
      </c>
      <c r="C147" s="145" t="s">
        <v>331</v>
      </c>
      <c r="D147" s="130" t="s">
        <v>354</v>
      </c>
      <c r="E147" s="484" t="s">
        <v>137</v>
      </c>
      <c r="F147" s="485"/>
      <c r="G147" s="131" t="s">
        <v>334</v>
      </c>
      <c r="H147" s="149"/>
      <c r="I147" s="149"/>
      <c r="J147" s="149"/>
    </row>
    <row r="148" spans="1:10" s="60" customFormat="1" ht="68.25" customHeight="1">
      <c r="A148" s="126" t="s">
        <v>489</v>
      </c>
      <c r="B148" s="94" t="s">
        <v>324</v>
      </c>
      <c r="C148" s="94" t="s">
        <v>331</v>
      </c>
      <c r="D148" s="105" t="s">
        <v>354</v>
      </c>
      <c r="E148" s="465" t="s">
        <v>139</v>
      </c>
      <c r="F148" s="466"/>
      <c r="G148" s="106" t="s">
        <v>592</v>
      </c>
      <c r="H148" s="109">
        <f aca="true" t="shared" si="18" ref="H148:J153">H149</f>
        <v>38.6</v>
      </c>
      <c r="I148" s="109">
        <f t="shared" si="18"/>
        <v>10</v>
      </c>
      <c r="J148" s="109">
        <f t="shared" si="18"/>
        <v>10</v>
      </c>
    </row>
    <row r="149" spans="1:10" s="60" customFormat="1" ht="52.5" customHeight="1">
      <c r="A149" s="126" t="s">
        <v>451</v>
      </c>
      <c r="B149" s="94" t="s">
        <v>324</v>
      </c>
      <c r="C149" s="94" t="s">
        <v>331</v>
      </c>
      <c r="D149" s="105" t="s">
        <v>354</v>
      </c>
      <c r="E149" s="465" t="s">
        <v>140</v>
      </c>
      <c r="F149" s="466"/>
      <c r="G149" s="106" t="s">
        <v>592</v>
      </c>
      <c r="H149" s="109">
        <f>H150</f>
        <v>38.6</v>
      </c>
      <c r="I149" s="109">
        <f t="shared" si="18"/>
        <v>10</v>
      </c>
      <c r="J149" s="109">
        <f t="shared" si="18"/>
        <v>10</v>
      </c>
    </row>
    <row r="150" spans="1:10" s="60" customFormat="1" ht="33.75" customHeight="1">
      <c r="A150" s="126" t="s">
        <v>492</v>
      </c>
      <c r="B150" s="94" t="s">
        <v>324</v>
      </c>
      <c r="C150" s="94" t="s">
        <v>331</v>
      </c>
      <c r="D150" s="105" t="s">
        <v>354</v>
      </c>
      <c r="E150" s="465" t="s">
        <v>141</v>
      </c>
      <c r="F150" s="466"/>
      <c r="G150" s="106" t="s">
        <v>592</v>
      </c>
      <c r="H150" s="109">
        <f t="shared" si="18"/>
        <v>38.6</v>
      </c>
      <c r="I150" s="109">
        <f t="shared" si="18"/>
        <v>10</v>
      </c>
      <c r="J150" s="109">
        <f t="shared" si="18"/>
        <v>10</v>
      </c>
    </row>
    <row r="151" spans="1:10" s="60" customFormat="1" ht="21" customHeight="1">
      <c r="A151" s="191" t="s">
        <v>380</v>
      </c>
      <c r="B151" s="94" t="s">
        <v>324</v>
      </c>
      <c r="C151" s="94" t="s">
        <v>331</v>
      </c>
      <c r="D151" s="105" t="s">
        <v>354</v>
      </c>
      <c r="E151" s="465" t="s">
        <v>142</v>
      </c>
      <c r="F151" s="466"/>
      <c r="G151" s="106" t="s">
        <v>592</v>
      </c>
      <c r="H151" s="109">
        <f t="shared" si="18"/>
        <v>38.6</v>
      </c>
      <c r="I151" s="109">
        <f t="shared" si="18"/>
        <v>10</v>
      </c>
      <c r="J151" s="109">
        <f t="shared" si="18"/>
        <v>10</v>
      </c>
    </row>
    <row r="152" spans="1:10" s="60" customFormat="1" ht="31.5" customHeight="1">
      <c r="A152" s="235" t="s">
        <v>64</v>
      </c>
      <c r="B152" s="94" t="s">
        <v>324</v>
      </c>
      <c r="C152" s="94" t="s">
        <v>331</v>
      </c>
      <c r="D152" s="105" t="s">
        <v>354</v>
      </c>
      <c r="E152" s="465" t="s">
        <v>142</v>
      </c>
      <c r="F152" s="466"/>
      <c r="G152" s="106" t="s">
        <v>334</v>
      </c>
      <c r="H152" s="109">
        <f t="shared" si="18"/>
        <v>38.6</v>
      </c>
      <c r="I152" s="109">
        <f t="shared" si="18"/>
        <v>10</v>
      </c>
      <c r="J152" s="109">
        <f t="shared" si="18"/>
        <v>10</v>
      </c>
    </row>
    <row r="153" spans="1:10" s="60" customFormat="1" ht="29.25" customHeight="1">
      <c r="A153" s="274" t="s">
        <v>578</v>
      </c>
      <c r="B153" s="94"/>
      <c r="C153" s="94" t="s">
        <v>331</v>
      </c>
      <c r="D153" s="105" t="s">
        <v>354</v>
      </c>
      <c r="E153" s="465" t="s">
        <v>142</v>
      </c>
      <c r="F153" s="466"/>
      <c r="G153" s="106" t="s">
        <v>581</v>
      </c>
      <c r="H153" s="109">
        <f t="shared" si="18"/>
        <v>38.6</v>
      </c>
      <c r="I153" s="109">
        <f t="shared" si="18"/>
        <v>10</v>
      </c>
      <c r="J153" s="109">
        <f t="shared" si="18"/>
        <v>10</v>
      </c>
    </row>
    <row r="154" spans="1:10" s="60" customFormat="1" ht="27" customHeight="1">
      <c r="A154" s="274" t="s">
        <v>579</v>
      </c>
      <c r="B154" s="94"/>
      <c r="C154" s="94" t="s">
        <v>331</v>
      </c>
      <c r="D154" s="105" t="s">
        <v>354</v>
      </c>
      <c r="E154" s="465" t="s">
        <v>142</v>
      </c>
      <c r="F154" s="466"/>
      <c r="G154" s="106" t="s">
        <v>582</v>
      </c>
      <c r="H154" s="160">
        <v>38.6</v>
      </c>
      <c r="I154" s="109">
        <v>10</v>
      </c>
      <c r="J154" s="109">
        <v>10</v>
      </c>
    </row>
    <row r="155" spans="1:10" s="60" customFormat="1" ht="26.25" customHeight="1" hidden="1">
      <c r="A155" s="191" t="s">
        <v>14</v>
      </c>
      <c r="B155" s="94" t="s">
        <v>324</v>
      </c>
      <c r="C155" s="94" t="s">
        <v>331</v>
      </c>
      <c r="D155" s="105" t="s">
        <v>354</v>
      </c>
      <c r="E155" s="465" t="s">
        <v>143</v>
      </c>
      <c r="F155" s="466"/>
      <c r="G155" s="106"/>
      <c r="H155" s="109">
        <f aca="true" t="shared" si="19" ref="H155:J156">H156</f>
        <v>0</v>
      </c>
      <c r="I155" s="109">
        <f t="shared" si="19"/>
        <v>0</v>
      </c>
      <c r="J155" s="109">
        <f t="shared" si="19"/>
        <v>0</v>
      </c>
    </row>
    <row r="156" spans="1:10" s="60" customFormat="1" ht="45" hidden="1">
      <c r="A156" s="236" t="s">
        <v>144</v>
      </c>
      <c r="B156" s="94" t="s">
        <v>324</v>
      </c>
      <c r="C156" s="94" t="s">
        <v>331</v>
      </c>
      <c r="D156" s="105" t="s">
        <v>354</v>
      </c>
      <c r="E156" s="465" t="s">
        <v>145</v>
      </c>
      <c r="F156" s="466"/>
      <c r="G156" s="106"/>
      <c r="H156" s="109">
        <f t="shared" si="19"/>
        <v>0</v>
      </c>
      <c r="I156" s="109">
        <f t="shared" si="19"/>
        <v>0</v>
      </c>
      <c r="J156" s="109">
        <f t="shared" si="19"/>
        <v>0</v>
      </c>
    </row>
    <row r="157" spans="1:10" s="60" customFormat="1" ht="30" hidden="1">
      <c r="A157" s="235" t="s">
        <v>64</v>
      </c>
      <c r="B157" s="94" t="s">
        <v>324</v>
      </c>
      <c r="C157" s="94" t="s">
        <v>331</v>
      </c>
      <c r="D157" s="105" t="s">
        <v>354</v>
      </c>
      <c r="E157" s="465" t="s">
        <v>146</v>
      </c>
      <c r="F157" s="466"/>
      <c r="G157" s="106" t="s">
        <v>334</v>
      </c>
      <c r="H157" s="109"/>
      <c r="I157" s="109"/>
      <c r="J157" s="109"/>
    </row>
    <row r="158" spans="1:10" s="60" customFormat="1" ht="45" hidden="1">
      <c r="A158" s="235" t="s">
        <v>147</v>
      </c>
      <c r="B158" s="172" t="s">
        <v>324</v>
      </c>
      <c r="C158" s="172" t="s">
        <v>331</v>
      </c>
      <c r="D158" s="173" t="s">
        <v>354</v>
      </c>
      <c r="E158" s="174" t="s">
        <v>148</v>
      </c>
      <c r="F158" s="175">
        <v>1149</v>
      </c>
      <c r="G158" s="176"/>
      <c r="H158" s="177">
        <f>H159</f>
        <v>0</v>
      </c>
      <c r="I158" s="177">
        <f>I159</f>
        <v>0</v>
      </c>
      <c r="J158" s="177">
        <f>J159</f>
        <v>0</v>
      </c>
    </row>
    <row r="159" spans="1:10" s="60" customFormat="1" ht="30" hidden="1">
      <c r="A159" s="275" t="s">
        <v>333</v>
      </c>
      <c r="B159" s="172" t="s">
        <v>324</v>
      </c>
      <c r="C159" s="172" t="s">
        <v>331</v>
      </c>
      <c r="D159" s="173" t="s">
        <v>354</v>
      </c>
      <c r="E159" s="174" t="s">
        <v>13</v>
      </c>
      <c r="F159" s="175">
        <v>1149</v>
      </c>
      <c r="G159" s="176" t="s">
        <v>334</v>
      </c>
      <c r="H159" s="177"/>
      <c r="I159" s="177"/>
      <c r="J159" s="177"/>
    </row>
    <row r="160" spans="1:38" s="58" customFormat="1" ht="30" hidden="1">
      <c r="A160" s="266" t="s">
        <v>385</v>
      </c>
      <c r="B160" s="178" t="s">
        <v>324</v>
      </c>
      <c r="C160" s="179" t="s">
        <v>331</v>
      </c>
      <c r="D160" s="180" t="s">
        <v>354</v>
      </c>
      <c r="E160" s="181" t="s">
        <v>384</v>
      </c>
      <c r="F160" s="182" t="s">
        <v>376</v>
      </c>
      <c r="G160" s="183"/>
      <c r="H160" s="184">
        <f>+H161+H164</f>
        <v>0</v>
      </c>
      <c r="I160" s="184">
        <f>+I161+I164</f>
        <v>0</v>
      </c>
      <c r="J160" s="184">
        <f>+J161+J164</f>
        <v>0</v>
      </c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</row>
    <row r="161" spans="1:248" s="57" customFormat="1" ht="45" hidden="1">
      <c r="A161" s="267" t="s">
        <v>387</v>
      </c>
      <c r="B161" s="178" t="s">
        <v>324</v>
      </c>
      <c r="C161" s="179" t="s">
        <v>331</v>
      </c>
      <c r="D161" s="180" t="s">
        <v>354</v>
      </c>
      <c r="E161" s="185" t="s">
        <v>386</v>
      </c>
      <c r="F161" s="186" t="s">
        <v>376</v>
      </c>
      <c r="G161" s="187"/>
      <c r="H161" s="188">
        <f aca="true" t="shared" si="20" ref="H161:J162">+H162</f>
        <v>0</v>
      </c>
      <c r="I161" s="188">
        <f t="shared" si="20"/>
        <v>0</v>
      </c>
      <c r="J161" s="188">
        <f t="shared" si="20"/>
        <v>0</v>
      </c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</row>
    <row r="162" spans="1:248" s="57" customFormat="1" ht="45" hidden="1">
      <c r="A162" s="267" t="s">
        <v>389</v>
      </c>
      <c r="B162" s="178" t="s">
        <v>324</v>
      </c>
      <c r="C162" s="179" t="s">
        <v>331</v>
      </c>
      <c r="D162" s="180" t="s">
        <v>354</v>
      </c>
      <c r="E162" s="185" t="s">
        <v>386</v>
      </c>
      <c r="F162" s="186" t="s">
        <v>388</v>
      </c>
      <c r="G162" s="187"/>
      <c r="H162" s="184">
        <f t="shared" si="20"/>
        <v>0</v>
      </c>
      <c r="I162" s="184">
        <f t="shared" si="20"/>
        <v>0</v>
      </c>
      <c r="J162" s="184">
        <f t="shared" si="20"/>
        <v>0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</row>
    <row r="163" spans="1:248" s="57" customFormat="1" ht="30" hidden="1">
      <c r="A163" s="144" t="s">
        <v>333</v>
      </c>
      <c r="B163" s="189" t="s">
        <v>324</v>
      </c>
      <c r="C163" s="179" t="s">
        <v>331</v>
      </c>
      <c r="D163" s="180" t="s">
        <v>354</v>
      </c>
      <c r="E163" s="185" t="s">
        <v>386</v>
      </c>
      <c r="F163" s="186" t="s">
        <v>388</v>
      </c>
      <c r="G163" s="187" t="s">
        <v>334</v>
      </c>
      <c r="H163" s="188"/>
      <c r="I163" s="188"/>
      <c r="J163" s="188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</row>
    <row r="164" spans="1:248" s="57" customFormat="1" ht="45" hidden="1">
      <c r="A164" s="267" t="s">
        <v>391</v>
      </c>
      <c r="B164" s="178" t="s">
        <v>324</v>
      </c>
      <c r="C164" s="179" t="s">
        <v>331</v>
      </c>
      <c r="D164" s="180" t="s">
        <v>354</v>
      </c>
      <c r="E164" s="185" t="s">
        <v>390</v>
      </c>
      <c r="F164" s="186" t="s">
        <v>376</v>
      </c>
      <c r="G164" s="187"/>
      <c r="H164" s="188">
        <f>+H165+H167</f>
        <v>0</v>
      </c>
      <c r="I164" s="188">
        <f>+I165+I167</f>
        <v>0</v>
      </c>
      <c r="J164" s="188">
        <f>+J165+J167</f>
        <v>0</v>
      </c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</row>
    <row r="165" spans="1:248" s="67" customFormat="1" ht="30" hidden="1">
      <c r="A165" s="267" t="s">
        <v>355</v>
      </c>
      <c r="B165" s="178" t="s">
        <v>324</v>
      </c>
      <c r="C165" s="179" t="s">
        <v>331</v>
      </c>
      <c r="D165" s="180" t="s">
        <v>354</v>
      </c>
      <c r="E165" s="185" t="s">
        <v>390</v>
      </c>
      <c r="F165" s="186" t="s">
        <v>392</v>
      </c>
      <c r="G165" s="187"/>
      <c r="H165" s="184">
        <f>+H166</f>
        <v>0</v>
      </c>
      <c r="I165" s="184">
        <f>+I166</f>
        <v>0</v>
      </c>
      <c r="J165" s="184">
        <f>+J166</f>
        <v>0</v>
      </c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  <c r="IJ165" s="66"/>
      <c r="IK165" s="66"/>
      <c r="IL165" s="66"/>
      <c r="IM165" s="66"/>
      <c r="IN165" s="66"/>
    </row>
    <row r="166" spans="1:249" s="57" customFormat="1" ht="0.75" customHeight="1" hidden="1">
      <c r="A166" s="144" t="s">
        <v>333</v>
      </c>
      <c r="B166" s="189" t="s">
        <v>324</v>
      </c>
      <c r="C166" s="179" t="s">
        <v>331</v>
      </c>
      <c r="D166" s="180" t="s">
        <v>354</v>
      </c>
      <c r="E166" s="185" t="s">
        <v>390</v>
      </c>
      <c r="F166" s="186" t="s">
        <v>392</v>
      </c>
      <c r="G166" s="187" t="s">
        <v>334</v>
      </c>
      <c r="H166" s="188"/>
      <c r="I166" s="188"/>
      <c r="J166" s="188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</row>
    <row r="167" spans="1:38" s="58" customFormat="1" ht="30" hidden="1">
      <c r="A167" s="267" t="s">
        <v>394</v>
      </c>
      <c r="B167" s="178" t="s">
        <v>324</v>
      </c>
      <c r="C167" s="179" t="s">
        <v>331</v>
      </c>
      <c r="D167" s="180" t="s">
        <v>354</v>
      </c>
      <c r="E167" s="185" t="s">
        <v>390</v>
      </c>
      <c r="F167" s="186" t="s">
        <v>393</v>
      </c>
      <c r="G167" s="183"/>
      <c r="H167" s="184">
        <f>+H168</f>
        <v>0</v>
      </c>
      <c r="I167" s="184">
        <f>+I168</f>
        <v>0</v>
      </c>
      <c r="J167" s="184">
        <f>+J168</f>
        <v>0</v>
      </c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</row>
    <row r="168" spans="1:38" s="56" customFormat="1" ht="30" hidden="1">
      <c r="A168" s="144" t="s">
        <v>333</v>
      </c>
      <c r="B168" s="189" t="s">
        <v>324</v>
      </c>
      <c r="C168" s="179" t="s">
        <v>331</v>
      </c>
      <c r="D168" s="180" t="s">
        <v>354</v>
      </c>
      <c r="E168" s="185" t="s">
        <v>390</v>
      </c>
      <c r="F168" s="186" t="s">
        <v>393</v>
      </c>
      <c r="G168" s="187" t="s">
        <v>334</v>
      </c>
      <c r="H168" s="190"/>
      <c r="I168" s="190"/>
      <c r="J168" s="190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</row>
    <row r="169" spans="1:38" s="56" customFormat="1" ht="15" hidden="1">
      <c r="A169" s="271" t="s">
        <v>12</v>
      </c>
      <c r="B169" s="145" t="s">
        <v>324</v>
      </c>
      <c r="C169" s="128" t="s">
        <v>331</v>
      </c>
      <c r="D169" s="129" t="s">
        <v>354</v>
      </c>
      <c r="E169" s="493" t="s">
        <v>69</v>
      </c>
      <c r="F169" s="494"/>
      <c r="G169" s="132"/>
      <c r="H169" s="149">
        <f aca="true" t="shared" si="21" ref="H169:J171">H170</f>
        <v>0</v>
      </c>
      <c r="I169" s="149">
        <f t="shared" si="21"/>
        <v>0</v>
      </c>
      <c r="J169" s="149">
        <f t="shared" si="21"/>
        <v>0</v>
      </c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</row>
    <row r="170" spans="1:38" s="56" customFormat="1" ht="15" hidden="1">
      <c r="A170" s="191" t="s">
        <v>14</v>
      </c>
      <c r="B170" s="145" t="s">
        <v>324</v>
      </c>
      <c r="C170" s="128" t="s">
        <v>331</v>
      </c>
      <c r="D170" s="129" t="s">
        <v>354</v>
      </c>
      <c r="E170" s="493" t="s">
        <v>83</v>
      </c>
      <c r="F170" s="494"/>
      <c r="G170" s="132"/>
      <c r="H170" s="149">
        <f>H171+H173+H175</f>
        <v>0</v>
      </c>
      <c r="I170" s="149">
        <f t="shared" si="21"/>
        <v>0</v>
      </c>
      <c r="J170" s="149">
        <f t="shared" si="21"/>
        <v>0</v>
      </c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</row>
    <row r="171" spans="1:38" s="56" customFormat="1" ht="15" hidden="1">
      <c r="A171" s="144" t="s">
        <v>138</v>
      </c>
      <c r="B171" s="145" t="s">
        <v>324</v>
      </c>
      <c r="C171" s="128" t="s">
        <v>331</v>
      </c>
      <c r="D171" s="129" t="s">
        <v>354</v>
      </c>
      <c r="E171" s="495" t="s">
        <v>452</v>
      </c>
      <c r="F171" s="496"/>
      <c r="G171" s="132"/>
      <c r="H171" s="149">
        <f t="shared" si="21"/>
        <v>0</v>
      </c>
      <c r="I171" s="149">
        <f t="shared" si="21"/>
        <v>0</v>
      </c>
      <c r="J171" s="149">
        <f t="shared" si="21"/>
        <v>0</v>
      </c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</row>
    <row r="172" spans="1:38" s="56" customFormat="1" ht="30" hidden="1">
      <c r="A172" s="235" t="s">
        <v>64</v>
      </c>
      <c r="B172" s="150" t="s">
        <v>324</v>
      </c>
      <c r="C172" s="128" t="s">
        <v>331</v>
      </c>
      <c r="D172" s="129" t="s">
        <v>354</v>
      </c>
      <c r="E172" s="495" t="s">
        <v>452</v>
      </c>
      <c r="F172" s="496"/>
      <c r="G172" s="132" t="s">
        <v>334</v>
      </c>
      <c r="H172" s="149">
        <v>0</v>
      </c>
      <c r="I172" s="149"/>
      <c r="J172" s="149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</row>
    <row r="173" spans="1:38" s="56" customFormat="1" ht="45" hidden="1">
      <c r="A173" s="274" t="s">
        <v>453</v>
      </c>
      <c r="B173" s="145" t="s">
        <v>324</v>
      </c>
      <c r="C173" s="128" t="s">
        <v>331</v>
      </c>
      <c r="D173" s="129" t="s">
        <v>354</v>
      </c>
      <c r="E173" s="493" t="s">
        <v>454</v>
      </c>
      <c r="F173" s="494"/>
      <c r="G173" s="132"/>
      <c r="H173" s="149">
        <f>H174</f>
        <v>0</v>
      </c>
      <c r="I173" s="149">
        <v>0</v>
      </c>
      <c r="J173" s="149">
        <v>0</v>
      </c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</row>
    <row r="174" spans="1:38" s="56" customFormat="1" ht="29.25" customHeight="1" hidden="1">
      <c r="A174" s="235" t="s">
        <v>64</v>
      </c>
      <c r="B174" s="145" t="s">
        <v>324</v>
      </c>
      <c r="C174" s="128" t="s">
        <v>331</v>
      </c>
      <c r="D174" s="129" t="s">
        <v>354</v>
      </c>
      <c r="E174" s="493" t="s">
        <v>454</v>
      </c>
      <c r="F174" s="494"/>
      <c r="G174" s="132" t="s">
        <v>334</v>
      </c>
      <c r="H174" s="239">
        <v>0</v>
      </c>
      <c r="I174" s="149">
        <v>0</v>
      </c>
      <c r="J174" s="149">
        <v>0</v>
      </c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</row>
    <row r="175" spans="1:38" s="56" customFormat="1" ht="45" hidden="1">
      <c r="A175" s="274" t="s">
        <v>455</v>
      </c>
      <c r="B175" s="145" t="s">
        <v>324</v>
      </c>
      <c r="C175" s="128" t="s">
        <v>331</v>
      </c>
      <c r="D175" s="129" t="s">
        <v>354</v>
      </c>
      <c r="E175" s="493" t="s">
        <v>146</v>
      </c>
      <c r="F175" s="494"/>
      <c r="G175" s="132"/>
      <c r="H175" s="239">
        <f>H176</f>
        <v>0</v>
      </c>
      <c r="I175" s="239">
        <f>I176</f>
        <v>0</v>
      </c>
      <c r="J175" s="239">
        <f>J176</f>
        <v>0</v>
      </c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</row>
    <row r="176" spans="1:38" s="56" customFormat="1" ht="30" hidden="1">
      <c r="A176" s="235" t="s">
        <v>64</v>
      </c>
      <c r="B176" s="145" t="s">
        <v>324</v>
      </c>
      <c r="C176" s="128" t="s">
        <v>331</v>
      </c>
      <c r="D176" s="129" t="s">
        <v>354</v>
      </c>
      <c r="E176" s="493" t="s">
        <v>146</v>
      </c>
      <c r="F176" s="494"/>
      <c r="G176" s="132" t="s">
        <v>334</v>
      </c>
      <c r="H176" s="239">
        <v>0</v>
      </c>
      <c r="I176" s="149">
        <v>0</v>
      </c>
      <c r="J176" s="149">
        <v>0</v>
      </c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</row>
    <row r="177" spans="1:38" s="56" customFormat="1" ht="12" customHeight="1" hidden="1">
      <c r="A177" s="286" t="s">
        <v>488</v>
      </c>
      <c r="B177" s="145"/>
      <c r="C177" s="128" t="s">
        <v>331</v>
      </c>
      <c r="D177" s="129" t="s">
        <v>354</v>
      </c>
      <c r="E177" s="493" t="s">
        <v>490</v>
      </c>
      <c r="F177" s="494"/>
      <c r="G177" s="132"/>
      <c r="H177" s="239">
        <f>H178</f>
        <v>0</v>
      </c>
      <c r="I177" s="239">
        <f aca="true" t="shared" si="22" ref="I177:J179">I178</f>
        <v>3</v>
      </c>
      <c r="J177" s="239">
        <f t="shared" si="22"/>
        <v>3</v>
      </c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</row>
    <row r="178" spans="1:38" s="56" customFormat="1" ht="60" hidden="1">
      <c r="A178" s="287" t="s">
        <v>493</v>
      </c>
      <c r="B178" s="145"/>
      <c r="C178" s="128" t="s">
        <v>331</v>
      </c>
      <c r="D178" s="129" t="s">
        <v>354</v>
      </c>
      <c r="E178" s="493" t="s">
        <v>490</v>
      </c>
      <c r="F178" s="494"/>
      <c r="G178" s="132"/>
      <c r="H178" s="239">
        <f>H179</f>
        <v>0</v>
      </c>
      <c r="I178" s="239">
        <f t="shared" si="22"/>
        <v>3</v>
      </c>
      <c r="J178" s="239">
        <f t="shared" si="22"/>
        <v>3</v>
      </c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</row>
    <row r="179" spans="1:38" s="56" customFormat="1" ht="30" hidden="1">
      <c r="A179" s="287" t="s">
        <v>394</v>
      </c>
      <c r="B179" s="145"/>
      <c r="C179" s="128" t="s">
        <v>331</v>
      </c>
      <c r="D179" s="129" t="s">
        <v>354</v>
      </c>
      <c r="E179" s="493" t="s">
        <v>491</v>
      </c>
      <c r="F179" s="494"/>
      <c r="G179" s="132"/>
      <c r="H179" s="239">
        <f>H180</f>
        <v>0</v>
      </c>
      <c r="I179" s="239">
        <f t="shared" si="22"/>
        <v>3</v>
      </c>
      <c r="J179" s="239">
        <f t="shared" si="22"/>
        <v>3</v>
      </c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</row>
    <row r="180" spans="1:38" s="56" customFormat="1" ht="30" hidden="1">
      <c r="A180" s="235" t="s">
        <v>64</v>
      </c>
      <c r="B180" s="145"/>
      <c r="C180" s="128" t="s">
        <v>331</v>
      </c>
      <c r="D180" s="129" t="s">
        <v>354</v>
      </c>
      <c r="E180" s="493" t="s">
        <v>491</v>
      </c>
      <c r="F180" s="494"/>
      <c r="G180" s="132" t="s">
        <v>334</v>
      </c>
      <c r="H180" s="239">
        <v>0</v>
      </c>
      <c r="I180" s="149">
        <v>3</v>
      </c>
      <c r="J180" s="149">
        <v>3</v>
      </c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</row>
    <row r="181" spans="1:10" s="61" customFormat="1" ht="25.5" customHeight="1">
      <c r="A181" s="317" t="s">
        <v>356</v>
      </c>
      <c r="B181" s="151" t="s">
        <v>324</v>
      </c>
      <c r="C181" s="152" t="s">
        <v>357</v>
      </c>
      <c r="D181" s="152" t="s">
        <v>596</v>
      </c>
      <c r="E181" s="486"/>
      <c r="F181" s="487"/>
      <c r="G181" s="152"/>
      <c r="H181" s="237">
        <f>H201+H228</f>
        <v>2053.728</v>
      </c>
      <c r="I181" s="237">
        <f>I201+I228</f>
        <v>393.84299999999996</v>
      </c>
      <c r="J181" s="237">
        <f>J201+J228</f>
        <v>230.12099999999998</v>
      </c>
    </row>
    <row r="182" spans="1:10" s="61" customFormat="1" ht="0.75" customHeight="1" hidden="1">
      <c r="A182" s="317" t="s">
        <v>149</v>
      </c>
      <c r="B182" s="193" t="s">
        <v>324</v>
      </c>
      <c r="C182" s="194" t="s">
        <v>357</v>
      </c>
      <c r="D182" s="194" t="s">
        <v>325</v>
      </c>
      <c r="E182" s="497"/>
      <c r="F182" s="498"/>
      <c r="G182" s="194"/>
      <c r="H182" s="196"/>
      <c r="I182" s="196"/>
      <c r="J182" s="196"/>
    </row>
    <row r="183" spans="1:10" s="61" customFormat="1" ht="35.25" customHeight="1" hidden="1">
      <c r="A183" s="318" t="s">
        <v>150</v>
      </c>
      <c r="B183" s="193" t="s">
        <v>324</v>
      </c>
      <c r="C183" s="194" t="s">
        <v>357</v>
      </c>
      <c r="D183" s="194" t="s">
        <v>325</v>
      </c>
      <c r="E183" s="497" t="s">
        <v>151</v>
      </c>
      <c r="F183" s="498"/>
      <c r="G183" s="194"/>
      <c r="H183" s="196"/>
      <c r="I183" s="196"/>
      <c r="J183" s="196"/>
    </row>
    <row r="184" spans="1:10" s="61" customFormat="1" ht="0.75" customHeight="1" hidden="1">
      <c r="A184" s="319" t="s">
        <v>152</v>
      </c>
      <c r="B184" s="193" t="s">
        <v>324</v>
      </c>
      <c r="C184" s="194" t="s">
        <v>357</v>
      </c>
      <c r="D184" s="194" t="s">
        <v>325</v>
      </c>
      <c r="E184" s="497" t="s">
        <v>153</v>
      </c>
      <c r="F184" s="498"/>
      <c r="G184" s="194"/>
      <c r="H184" s="196"/>
      <c r="I184" s="196"/>
      <c r="J184" s="196"/>
    </row>
    <row r="185" spans="1:10" s="61" customFormat="1" ht="33.75" customHeight="1" hidden="1">
      <c r="A185" s="319"/>
      <c r="B185" s="193"/>
      <c r="C185" s="194" t="s">
        <v>357</v>
      </c>
      <c r="D185" s="194" t="s">
        <v>325</v>
      </c>
      <c r="E185" s="195" t="s">
        <v>154</v>
      </c>
      <c r="F185" s="197" t="s">
        <v>66</v>
      </c>
      <c r="G185" s="194"/>
      <c r="H185" s="196"/>
      <c r="I185" s="196"/>
      <c r="J185" s="196"/>
    </row>
    <row r="186" spans="1:10" s="61" customFormat="1" ht="24.75" customHeight="1" hidden="1">
      <c r="A186" s="320" t="s">
        <v>155</v>
      </c>
      <c r="B186" s="193" t="s">
        <v>324</v>
      </c>
      <c r="C186" s="194" t="s">
        <v>357</v>
      </c>
      <c r="D186" s="194" t="s">
        <v>325</v>
      </c>
      <c r="E186" s="497" t="s">
        <v>156</v>
      </c>
      <c r="F186" s="498"/>
      <c r="G186" s="194"/>
      <c r="H186" s="196"/>
      <c r="I186" s="196"/>
      <c r="J186" s="196"/>
    </row>
    <row r="187" spans="1:10" s="61" customFormat="1" ht="21" customHeight="1" hidden="1">
      <c r="A187" s="321" t="s">
        <v>333</v>
      </c>
      <c r="B187" s="198" t="s">
        <v>324</v>
      </c>
      <c r="C187" s="194" t="s">
        <v>357</v>
      </c>
      <c r="D187" s="194" t="s">
        <v>325</v>
      </c>
      <c r="E187" s="497" t="s">
        <v>156</v>
      </c>
      <c r="F187" s="498"/>
      <c r="G187" s="194" t="s">
        <v>334</v>
      </c>
      <c r="H187" s="196"/>
      <c r="I187" s="196"/>
      <c r="J187" s="196"/>
    </row>
    <row r="188" spans="1:10" s="60" customFormat="1" ht="18" customHeight="1" hidden="1">
      <c r="A188" s="317" t="s">
        <v>358</v>
      </c>
      <c r="B188" s="94" t="s">
        <v>324</v>
      </c>
      <c r="C188" s="152" t="s">
        <v>357</v>
      </c>
      <c r="D188" s="152" t="s">
        <v>326</v>
      </c>
      <c r="E188" s="486"/>
      <c r="F188" s="487"/>
      <c r="G188" s="152"/>
      <c r="H188" s="192">
        <f>H189+H194+H209</f>
        <v>0</v>
      </c>
      <c r="I188" s="192">
        <f>I189+I194+I209</f>
        <v>40</v>
      </c>
      <c r="J188" s="192">
        <f>J189+J194+J209</f>
        <v>40</v>
      </c>
    </row>
    <row r="189" spans="1:10" s="60" customFormat="1" ht="36.75" customHeight="1" hidden="1">
      <c r="A189" s="317" t="s">
        <v>39</v>
      </c>
      <c r="B189" s="102" t="s">
        <v>324</v>
      </c>
      <c r="C189" s="152" t="s">
        <v>357</v>
      </c>
      <c r="D189" s="152" t="s">
        <v>326</v>
      </c>
      <c r="E189" s="96" t="s">
        <v>157</v>
      </c>
      <c r="F189" s="99" t="s">
        <v>66</v>
      </c>
      <c r="G189" s="152"/>
      <c r="H189" s="192">
        <f>H190</f>
        <v>0</v>
      </c>
      <c r="I189" s="192">
        <f>I190</f>
        <v>0</v>
      </c>
      <c r="J189" s="192">
        <f>J190</f>
        <v>0</v>
      </c>
    </row>
    <row r="190" spans="1:10" s="60" customFormat="1" ht="63" hidden="1">
      <c r="A190" s="322" t="s">
        <v>38</v>
      </c>
      <c r="B190" s="102" t="s">
        <v>324</v>
      </c>
      <c r="C190" s="159" t="s">
        <v>357</v>
      </c>
      <c r="D190" s="159" t="s">
        <v>326</v>
      </c>
      <c r="E190" s="97" t="s">
        <v>395</v>
      </c>
      <c r="F190" s="98" t="s">
        <v>376</v>
      </c>
      <c r="G190" s="159"/>
      <c r="H190" s="192">
        <f>H192</f>
        <v>0</v>
      </c>
      <c r="I190" s="192">
        <f>I192</f>
        <v>0</v>
      </c>
      <c r="J190" s="192">
        <f>J192</f>
        <v>0</v>
      </c>
    </row>
    <row r="191" spans="1:10" s="60" customFormat="1" ht="22.5" customHeight="1" hidden="1">
      <c r="A191" s="323"/>
      <c r="B191" s="102"/>
      <c r="C191" s="159"/>
      <c r="D191" s="199"/>
      <c r="E191" s="97"/>
      <c r="F191" s="98"/>
      <c r="G191" s="200"/>
      <c r="H191" s="192"/>
      <c r="I191" s="192"/>
      <c r="J191" s="192"/>
    </row>
    <row r="192" spans="1:10" s="60" customFormat="1" ht="31.5" hidden="1">
      <c r="A192" s="319" t="s">
        <v>397</v>
      </c>
      <c r="B192" s="102" t="s">
        <v>324</v>
      </c>
      <c r="C192" s="103" t="s">
        <v>357</v>
      </c>
      <c r="D192" s="104" t="s">
        <v>326</v>
      </c>
      <c r="E192" s="105" t="s">
        <v>395</v>
      </c>
      <c r="F192" s="106" t="s">
        <v>396</v>
      </c>
      <c r="G192" s="107"/>
      <c r="H192" s="108">
        <f>+H193</f>
        <v>0</v>
      </c>
      <c r="I192" s="108">
        <f>+I193</f>
        <v>0</v>
      </c>
      <c r="J192" s="108">
        <f>+J193</f>
        <v>0</v>
      </c>
    </row>
    <row r="193" spans="1:10" s="60" customFormat="1" ht="25.5" customHeight="1" hidden="1">
      <c r="A193" s="313" t="s">
        <v>158</v>
      </c>
      <c r="B193" s="102" t="s">
        <v>324</v>
      </c>
      <c r="C193" s="159" t="s">
        <v>357</v>
      </c>
      <c r="D193" s="159" t="s">
        <v>326</v>
      </c>
      <c r="E193" s="201" t="s">
        <v>395</v>
      </c>
      <c r="F193" s="202" t="s">
        <v>396</v>
      </c>
      <c r="G193" s="94" t="s">
        <v>119</v>
      </c>
      <c r="H193" s="109"/>
      <c r="I193" s="109"/>
      <c r="J193" s="109"/>
    </row>
    <row r="194" spans="1:10" s="60" customFormat="1" ht="63" hidden="1">
      <c r="A194" s="313" t="s">
        <v>159</v>
      </c>
      <c r="B194" s="102" t="s">
        <v>324</v>
      </c>
      <c r="C194" s="159" t="s">
        <v>357</v>
      </c>
      <c r="D194" s="159" t="s">
        <v>326</v>
      </c>
      <c r="E194" s="467" t="s">
        <v>160</v>
      </c>
      <c r="F194" s="468"/>
      <c r="G194" s="94"/>
      <c r="H194" s="109">
        <f>H195</f>
        <v>0</v>
      </c>
      <c r="I194" s="109">
        <f>I195</f>
        <v>0</v>
      </c>
      <c r="J194" s="109">
        <f>J195</f>
        <v>0</v>
      </c>
    </row>
    <row r="195" spans="1:10" s="60" customFormat="1" ht="78.75" hidden="1">
      <c r="A195" s="313" t="s">
        <v>161</v>
      </c>
      <c r="B195" s="127" t="s">
        <v>324</v>
      </c>
      <c r="C195" s="203" t="s">
        <v>357</v>
      </c>
      <c r="D195" s="203" t="s">
        <v>326</v>
      </c>
      <c r="E195" s="471" t="s">
        <v>162</v>
      </c>
      <c r="F195" s="472"/>
      <c r="G195" s="145"/>
      <c r="H195" s="149">
        <f>H199</f>
        <v>0</v>
      </c>
      <c r="I195" s="149">
        <f>I199</f>
        <v>0</v>
      </c>
      <c r="J195" s="149">
        <f>J199</f>
        <v>0</v>
      </c>
    </row>
    <row r="196" spans="1:10" s="60" customFormat="1" ht="34.5" customHeight="1" hidden="1">
      <c r="A196" s="313" t="s">
        <v>163</v>
      </c>
      <c r="B196" s="127" t="s">
        <v>324</v>
      </c>
      <c r="C196" s="203" t="s">
        <v>357</v>
      </c>
      <c r="D196" s="203" t="s">
        <v>326</v>
      </c>
      <c r="E196" s="130" t="s">
        <v>164</v>
      </c>
      <c r="F196" s="131" t="s">
        <v>66</v>
      </c>
      <c r="G196" s="145"/>
      <c r="H196" s="149"/>
      <c r="I196" s="149"/>
      <c r="J196" s="149"/>
    </row>
    <row r="197" spans="1:10" s="60" customFormat="1" ht="47.25" hidden="1">
      <c r="A197" s="324" t="s">
        <v>165</v>
      </c>
      <c r="B197" s="127" t="s">
        <v>324</v>
      </c>
      <c r="C197" s="203" t="s">
        <v>357</v>
      </c>
      <c r="D197" s="203" t="s">
        <v>326</v>
      </c>
      <c r="E197" s="491" t="s">
        <v>166</v>
      </c>
      <c r="F197" s="492"/>
      <c r="G197" s="145"/>
      <c r="H197" s="149"/>
      <c r="I197" s="149"/>
      <c r="J197" s="149"/>
    </row>
    <row r="198" spans="1:10" s="60" customFormat="1" ht="32.25" customHeight="1" hidden="1">
      <c r="A198" s="325" t="s">
        <v>64</v>
      </c>
      <c r="B198" s="127" t="s">
        <v>324</v>
      </c>
      <c r="C198" s="203" t="s">
        <v>357</v>
      </c>
      <c r="D198" s="203" t="s">
        <v>326</v>
      </c>
      <c r="E198" s="471" t="s">
        <v>166</v>
      </c>
      <c r="F198" s="472"/>
      <c r="G198" s="145" t="s">
        <v>334</v>
      </c>
      <c r="H198" s="149"/>
      <c r="I198" s="149"/>
      <c r="J198" s="149"/>
    </row>
    <row r="199" spans="1:10" s="60" customFormat="1" ht="47.25" hidden="1">
      <c r="A199" s="324" t="s">
        <v>167</v>
      </c>
      <c r="B199" s="102" t="s">
        <v>324</v>
      </c>
      <c r="C199" s="159" t="s">
        <v>357</v>
      </c>
      <c r="D199" s="159" t="s">
        <v>326</v>
      </c>
      <c r="E199" s="467" t="s">
        <v>168</v>
      </c>
      <c r="F199" s="468"/>
      <c r="G199" s="94"/>
      <c r="H199" s="109">
        <f>H200</f>
        <v>0</v>
      </c>
      <c r="I199" s="109">
        <f>I200</f>
        <v>0</v>
      </c>
      <c r="J199" s="109">
        <f>J200</f>
        <v>0</v>
      </c>
    </row>
    <row r="200" spans="1:10" s="60" customFormat="1" ht="31.5" hidden="1">
      <c r="A200" s="325" t="s">
        <v>64</v>
      </c>
      <c r="B200" s="102" t="s">
        <v>324</v>
      </c>
      <c r="C200" s="159" t="s">
        <v>357</v>
      </c>
      <c r="D200" s="159" t="s">
        <v>326</v>
      </c>
      <c r="E200" s="467" t="s">
        <v>168</v>
      </c>
      <c r="F200" s="468"/>
      <c r="G200" s="94" t="s">
        <v>334</v>
      </c>
      <c r="H200" s="109"/>
      <c r="I200" s="109"/>
      <c r="J200" s="109"/>
    </row>
    <row r="201" spans="1:10" s="60" customFormat="1" ht="21.75" customHeight="1">
      <c r="A201" s="325" t="s">
        <v>358</v>
      </c>
      <c r="B201" s="102" t="s">
        <v>324</v>
      </c>
      <c r="C201" s="159" t="s">
        <v>357</v>
      </c>
      <c r="D201" s="159" t="s">
        <v>326</v>
      </c>
      <c r="E201" s="467" t="s">
        <v>216</v>
      </c>
      <c r="F201" s="468"/>
      <c r="G201" s="94" t="s">
        <v>592</v>
      </c>
      <c r="H201" s="109">
        <f>H202+H209</f>
        <v>0</v>
      </c>
      <c r="I201" s="109">
        <f>I202+I209</f>
        <v>40</v>
      </c>
      <c r="J201" s="109">
        <f>J202+J209</f>
        <v>40</v>
      </c>
    </row>
    <row r="202" spans="1:10" s="60" customFormat="1" ht="72" customHeight="1" hidden="1">
      <c r="A202" s="144" t="s">
        <v>456</v>
      </c>
      <c r="B202" s="102" t="s">
        <v>324</v>
      </c>
      <c r="C202" s="159" t="s">
        <v>357</v>
      </c>
      <c r="D202" s="159" t="s">
        <v>326</v>
      </c>
      <c r="E202" s="471" t="s">
        <v>457</v>
      </c>
      <c r="F202" s="472"/>
      <c r="G202" s="94"/>
      <c r="H202" s="109">
        <f>H203</f>
        <v>0</v>
      </c>
      <c r="I202" s="109">
        <f aca="true" t="shared" si="23" ref="I202:J207">I203</f>
        <v>0</v>
      </c>
      <c r="J202" s="109">
        <f t="shared" si="23"/>
        <v>0</v>
      </c>
    </row>
    <row r="203" spans="1:10" s="60" customFormat="1" ht="81.75" customHeight="1" hidden="1">
      <c r="A203" s="144" t="s">
        <v>458</v>
      </c>
      <c r="B203" s="127" t="s">
        <v>324</v>
      </c>
      <c r="C203" s="203" t="s">
        <v>357</v>
      </c>
      <c r="D203" s="203" t="s">
        <v>326</v>
      </c>
      <c r="E203" s="471" t="s">
        <v>457</v>
      </c>
      <c r="F203" s="472"/>
      <c r="G203" s="94"/>
      <c r="H203" s="109">
        <f>H204</f>
        <v>0</v>
      </c>
      <c r="I203" s="109">
        <f t="shared" si="23"/>
        <v>0</v>
      </c>
      <c r="J203" s="109">
        <f t="shared" si="23"/>
        <v>0</v>
      </c>
    </row>
    <row r="204" spans="1:10" s="60" customFormat="1" ht="49.5" customHeight="1" hidden="1">
      <c r="A204" s="144" t="s">
        <v>163</v>
      </c>
      <c r="B204" s="127" t="s">
        <v>324</v>
      </c>
      <c r="C204" s="203" t="s">
        <v>357</v>
      </c>
      <c r="D204" s="203" t="s">
        <v>326</v>
      </c>
      <c r="E204" s="471" t="s">
        <v>457</v>
      </c>
      <c r="F204" s="472"/>
      <c r="G204" s="94"/>
      <c r="H204" s="109">
        <f>H205+H207</f>
        <v>0</v>
      </c>
      <c r="I204" s="109">
        <f>I207</f>
        <v>0</v>
      </c>
      <c r="J204" s="109">
        <f>J207</f>
        <v>0</v>
      </c>
    </row>
    <row r="205" spans="1:10" s="60" customFormat="1" ht="48.75" customHeight="1" hidden="1">
      <c r="A205" s="144" t="s">
        <v>459</v>
      </c>
      <c r="B205" s="102" t="s">
        <v>324</v>
      </c>
      <c r="C205" s="159" t="s">
        <v>357</v>
      </c>
      <c r="D205" s="159" t="s">
        <v>326</v>
      </c>
      <c r="E205" s="467" t="s">
        <v>460</v>
      </c>
      <c r="F205" s="468"/>
      <c r="G205" s="94"/>
      <c r="H205" s="109">
        <f>H206</f>
        <v>0</v>
      </c>
      <c r="I205" s="109">
        <v>0</v>
      </c>
      <c r="J205" s="109">
        <v>0</v>
      </c>
    </row>
    <row r="206" spans="1:10" s="60" customFormat="1" ht="49.5" customHeight="1" hidden="1">
      <c r="A206" s="144" t="s">
        <v>461</v>
      </c>
      <c r="B206" s="102" t="s">
        <v>324</v>
      </c>
      <c r="C206" s="159" t="s">
        <v>357</v>
      </c>
      <c r="D206" s="159" t="s">
        <v>326</v>
      </c>
      <c r="E206" s="467" t="s">
        <v>460</v>
      </c>
      <c r="F206" s="468"/>
      <c r="G206" s="94" t="s">
        <v>119</v>
      </c>
      <c r="H206" s="109">
        <v>0</v>
      </c>
      <c r="I206" s="109">
        <v>0</v>
      </c>
      <c r="J206" s="109">
        <v>0</v>
      </c>
    </row>
    <row r="207" spans="1:10" s="60" customFormat="1" ht="48" customHeight="1" hidden="1">
      <c r="A207" s="144" t="s">
        <v>462</v>
      </c>
      <c r="B207" s="102" t="s">
        <v>324</v>
      </c>
      <c r="C207" s="159" t="s">
        <v>357</v>
      </c>
      <c r="D207" s="159" t="s">
        <v>326</v>
      </c>
      <c r="E207" s="467" t="s">
        <v>463</v>
      </c>
      <c r="F207" s="468"/>
      <c r="G207" s="94"/>
      <c r="H207" s="109">
        <f>H208</f>
        <v>0</v>
      </c>
      <c r="I207" s="109">
        <f t="shared" si="23"/>
        <v>0</v>
      </c>
      <c r="J207" s="109">
        <f t="shared" si="23"/>
        <v>0</v>
      </c>
    </row>
    <row r="208" spans="1:10" s="60" customFormat="1" ht="44.25" customHeight="1" hidden="1">
      <c r="A208" s="144" t="s">
        <v>461</v>
      </c>
      <c r="B208" s="102" t="s">
        <v>324</v>
      </c>
      <c r="C208" s="159" t="s">
        <v>357</v>
      </c>
      <c r="D208" s="159" t="s">
        <v>326</v>
      </c>
      <c r="E208" s="467" t="s">
        <v>463</v>
      </c>
      <c r="F208" s="468"/>
      <c r="G208" s="94" t="s">
        <v>119</v>
      </c>
      <c r="H208" s="261">
        <v>0</v>
      </c>
      <c r="I208" s="109">
        <v>0</v>
      </c>
      <c r="J208" s="109">
        <v>0</v>
      </c>
    </row>
    <row r="209" spans="1:10" s="60" customFormat="1" ht="71.25" customHeight="1">
      <c r="A209" s="144" t="s">
        <v>464</v>
      </c>
      <c r="B209" s="102" t="s">
        <v>324</v>
      </c>
      <c r="C209" s="159" t="s">
        <v>357</v>
      </c>
      <c r="D209" s="159" t="s">
        <v>326</v>
      </c>
      <c r="E209" s="467" t="s">
        <v>169</v>
      </c>
      <c r="F209" s="468"/>
      <c r="G209" s="94" t="s">
        <v>592</v>
      </c>
      <c r="H209" s="109">
        <f>H210+H217</f>
        <v>0</v>
      </c>
      <c r="I209" s="109">
        <f>I214</f>
        <v>40</v>
      </c>
      <c r="J209" s="109">
        <f>J214</f>
        <v>40</v>
      </c>
    </row>
    <row r="210" spans="1:10" s="60" customFormat="1" ht="90" hidden="1">
      <c r="A210" s="266" t="s">
        <v>152</v>
      </c>
      <c r="B210" s="204" t="s">
        <v>324</v>
      </c>
      <c r="C210" s="205" t="s">
        <v>357</v>
      </c>
      <c r="D210" s="205" t="s">
        <v>326</v>
      </c>
      <c r="E210" s="499" t="s">
        <v>170</v>
      </c>
      <c r="F210" s="500"/>
      <c r="G210" s="206"/>
      <c r="H210" s="207">
        <f>H211</f>
        <v>0</v>
      </c>
      <c r="I210" s="207">
        <f>I211</f>
        <v>0</v>
      </c>
      <c r="J210" s="207">
        <f>J211</f>
        <v>0</v>
      </c>
    </row>
    <row r="211" spans="1:10" s="60" customFormat="1" ht="15" hidden="1">
      <c r="A211" s="276" t="s">
        <v>171</v>
      </c>
      <c r="B211" s="208" t="s">
        <v>324</v>
      </c>
      <c r="C211" s="209" t="s">
        <v>357</v>
      </c>
      <c r="D211" s="209" t="s">
        <v>326</v>
      </c>
      <c r="E211" s="501" t="s">
        <v>172</v>
      </c>
      <c r="F211" s="502"/>
      <c r="G211" s="210"/>
      <c r="H211" s="211">
        <f>H212+H213</f>
        <v>0</v>
      </c>
      <c r="I211" s="211">
        <f>I212+I213</f>
        <v>0</v>
      </c>
      <c r="J211" s="211">
        <f>J212+J213</f>
        <v>0</v>
      </c>
    </row>
    <row r="212" spans="1:10" s="60" customFormat="1" ht="30" hidden="1">
      <c r="A212" s="275" t="s">
        <v>333</v>
      </c>
      <c r="B212" s="208" t="s">
        <v>324</v>
      </c>
      <c r="C212" s="209" t="s">
        <v>357</v>
      </c>
      <c r="D212" s="209" t="s">
        <v>326</v>
      </c>
      <c r="E212" s="501" t="s">
        <v>172</v>
      </c>
      <c r="F212" s="502"/>
      <c r="G212" s="210" t="s">
        <v>334</v>
      </c>
      <c r="H212" s="211"/>
      <c r="I212" s="211"/>
      <c r="J212" s="211"/>
    </row>
    <row r="213" spans="1:10" s="60" customFormat="1" ht="15" hidden="1">
      <c r="A213" s="144" t="s">
        <v>335</v>
      </c>
      <c r="B213" s="208" t="s">
        <v>324</v>
      </c>
      <c r="C213" s="209" t="s">
        <v>357</v>
      </c>
      <c r="D213" s="209" t="s">
        <v>326</v>
      </c>
      <c r="E213" s="501" t="s">
        <v>172</v>
      </c>
      <c r="F213" s="502"/>
      <c r="G213" s="210" t="s">
        <v>336</v>
      </c>
      <c r="H213" s="211"/>
      <c r="I213" s="211"/>
      <c r="J213" s="211"/>
    </row>
    <row r="214" spans="1:10" s="60" customFormat="1" ht="101.25" customHeight="1">
      <c r="A214" s="144" t="s">
        <v>465</v>
      </c>
      <c r="B214" s="102" t="s">
        <v>324</v>
      </c>
      <c r="C214" s="159" t="s">
        <v>357</v>
      </c>
      <c r="D214" s="159" t="s">
        <v>326</v>
      </c>
      <c r="E214" s="467" t="s">
        <v>174</v>
      </c>
      <c r="F214" s="468"/>
      <c r="G214" s="94" t="s">
        <v>592</v>
      </c>
      <c r="H214" s="109">
        <f>H215+H218</f>
        <v>39.2</v>
      </c>
      <c r="I214" s="109">
        <f>I218</f>
        <v>40</v>
      </c>
      <c r="J214" s="109">
        <f>J218</f>
        <v>40</v>
      </c>
    </row>
    <row r="215" spans="1:10" s="60" customFormat="1" ht="54" customHeight="1" hidden="1">
      <c r="A215" s="144" t="s">
        <v>521</v>
      </c>
      <c r="B215" s="102" t="s">
        <v>324</v>
      </c>
      <c r="C215" s="159" t="s">
        <v>357</v>
      </c>
      <c r="D215" s="159" t="s">
        <v>326</v>
      </c>
      <c r="E215" s="467" t="s">
        <v>402</v>
      </c>
      <c r="F215" s="468"/>
      <c r="G215" s="94"/>
      <c r="H215" s="160">
        <f aca="true" t="shared" si="24" ref="H215:J216">H216</f>
        <v>0</v>
      </c>
      <c r="I215" s="160">
        <f t="shared" si="24"/>
        <v>0</v>
      </c>
      <c r="J215" s="160">
        <f t="shared" si="24"/>
        <v>0</v>
      </c>
    </row>
    <row r="216" spans="1:10" s="60" customFormat="1" ht="53.25" customHeight="1" hidden="1">
      <c r="A216" s="144" t="s">
        <v>466</v>
      </c>
      <c r="B216" s="102" t="s">
        <v>324</v>
      </c>
      <c r="C216" s="159" t="s">
        <v>357</v>
      </c>
      <c r="D216" s="159" t="s">
        <v>326</v>
      </c>
      <c r="E216" s="467" t="s">
        <v>467</v>
      </c>
      <c r="F216" s="468"/>
      <c r="G216" s="94"/>
      <c r="H216" s="160">
        <f t="shared" si="24"/>
        <v>0</v>
      </c>
      <c r="I216" s="160">
        <f t="shared" si="24"/>
        <v>0</v>
      </c>
      <c r="J216" s="160">
        <f t="shared" si="24"/>
        <v>0</v>
      </c>
    </row>
    <row r="217" spans="1:10" s="60" customFormat="1" ht="39" customHeight="1" hidden="1">
      <c r="A217" s="144" t="s">
        <v>64</v>
      </c>
      <c r="B217" s="102" t="s">
        <v>324</v>
      </c>
      <c r="C217" s="159" t="s">
        <v>357</v>
      </c>
      <c r="D217" s="159" t="s">
        <v>326</v>
      </c>
      <c r="E217" s="467" t="s">
        <v>467</v>
      </c>
      <c r="F217" s="468"/>
      <c r="G217" s="94" t="s">
        <v>334</v>
      </c>
      <c r="H217" s="262">
        <v>0</v>
      </c>
      <c r="I217" s="109">
        <v>0</v>
      </c>
      <c r="J217" s="109">
        <v>0</v>
      </c>
    </row>
    <row r="218" spans="1:10" s="60" customFormat="1" ht="45" customHeight="1">
      <c r="A218" s="144" t="s">
        <v>425</v>
      </c>
      <c r="B218" s="102" t="s">
        <v>324</v>
      </c>
      <c r="C218" s="159" t="s">
        <v>357</v>
      </c>
      <c r="D218" s="159" t="s">
        <v>326</v>
      </c>
      <c r="E218" s="467" t="s">
        <v>402</v>
      </c>
      <c r="F218" s="468"/>
      <c r="G218" s="94" t="s">
        <v>592</v>
      </c>
      <c r="H218" s="109">
        <f>H219</f>
        <v>39.2</v>
      </c>
      <c r="I218" s="109">
        <f>I219</f>
        <v>40</v>
      </c>
      <c r="J218" s="109">
        <f>J219</f>
        <v>40</v>
      </c>
    </row>
    <row r="219" spans="1:10" s="60" customFormat="1" ht="33.75" customHeight="1">
      <c r="A219" s="236" t="s">
        <v>536</v>
      </c>
      <c r="B219" s="102" t="s">
        <v>324</v>
      </c>
      <c r="C219" s="159" t="s">
        <v>357</v>
      </c>
      <c r="D219" s="159" t="s">
        <v>326</v>
      </c>
      <c r="E219" s="467" t="s">
        <v>404</v>
      </c>
      <c r="F219" s="468"/>
      <c r="G219" s="94" t="s">
        <v>592</v>
      </c>
      <c r="H219" s="109">
        <f>H220+H223</f>
        <v>39.2</v>
      </c>
      <c r="I219" s="109">
        <f>I220+I223</f>
        <v>40</v>
      </c>
      <c r="J219" s="109">
        <f>J220+J223</f>
        <v>40</v>
      </c>
    </row>
    <row r="220" spans="1:10" s="60" customFormat="1" ht="33.75" customHeight="1">
      <c r="A220" s="235" t="s">
        <v>64</v>
      </c>
      <c r="B220" s="102" t="s">
        <v>324</v>
      </c>
      <c r="C220" s="159" t="s">
        <v>357</v>
      </c>
      <c r="D220" s="159" t="s">
        <v>326</v>
      </c>
      <c r="E220" s="467" t="s">
        <v>405</v>
      </c>
      <c r="F220" s="468"/>
      <c r="G220" s="94" t="s">
        <v>334</v>
      </c>
      <c r="H220" s="109">
        <f aca="true" t="shared" si="25" ref="H220:J221">H221</f>
        <v>10</v>
      </c>
      <c r="I220" s="109">
        <f t="shared" si="25"/>
        <v>10</v>
      </c>
      <c r="J220" s="109">
        <f t="shared" si="25"/>
        <v>10</v>
      </c>
    </row>
    <row r="221" spans="1:10" s="60" customFormat="1" ht="27.75" customHeight="1">
      <c r="A221" s="274" t="s">
        <v>578</v>
      </c>
      <c r="B221" s="102"/>
      <c r="C221" s="159" t="s">
        <v>357</v>
      </c>
      <c r="D221" s="159" t="s">
        <v>326</v>
      </c>
      <c r="E221" s="467" t="s">
        <v>405</v>
      </c>
      <c r="F221" s="468"/>
      <c r="G221" s="94" t="s">
        <v>581</v>
      </c>
      <c r="H221" s="109">
        <f t="shared" si="25"/>
        <v>10</v>
      </c>
      <c r="I221" s="109">
        <f t="shared" si="25"/>
        <v>10</v>
      </c>
      <c r="J221" s="109">
        <f t="shared" si="25"/>
        <v>10</v>
      </c>
    </row>
    <row r="222" spans="1:10" s="60" customFormat="1" ht="16.5" customHeight="1">
      <c r="A222" s="274" t="s">
        <v>579</v>
      </c>
      <c r="B222" s="102"/>
      <c r="C222" s="159" t="s">
        <v>357</v>
      </c>
      <c r="D222" s="159" t="s">
        <v>326</v>
      </c>
      <c r="E222" s="467" t="s">
        <v>405</v>
      </c>
      <c r="F222" s="468"/>
      <c r="G222" s="94" t="s">
        <v>582</v>
      </c>
      <c r="H222" s="109">
        <v>10</v>
      </c>
      <c r="I222" s="109">
        <v>10</v>
      </c>
      <c r="J222" s="109">
        <v>10</v>
      </c>
    </row>
    <row r="223" spans="1:10" s="60" customFormat="1" ht="16.5" customHeight="1">
      <c r="A223" s="144" t="s">
        <v>335</v>
      </c>
      <c r="B223" s="127" t="s">
        <v>324</v>
      </c>
      <c r="C223" s="203" t="s">
        <v>357</v>
      </c>
      <c r="D223" s="203" t="s">
        <v>326</v>
      </c>
      <c r="E223" s="471" t="s">
        <v>404</v>
      </c>
      <c r="F223" s="472"/>
      <c r="G223" s="145" t="s">
        <v>336</v>
      </c>
      <c r="H223" s="149">
        <f>H224</f>
        <v>29.2</v>
      </c>
      <c r="I223" s="149">
        <f>I224</f>
        <v>30</v>
      </c>
      <c r="J223" s="149">
        <f>J224</f>
        <v>30</v>
      </c>
    </row>
    <row r="224" spans="1:10" s="60" customFormat="1" ht="16.5" customHeight="1">
      <c r="A224" s="144" t="s">
        <v>591</v>
      </c>
      <c r="B224" s="127"/>
      <c r="C224" s="203" t="s">
        <v>357</v>
      </c>
      <c r="D224" s="203" t="s">
        <v>326</v>
      </c>
      <c r="E224" s="471" t="s">
        <v>404</v>
      </c>
      <c r="F224" s="472"/>
      <c r="G224" s="145" t="s">
        <v>584</v>
      </c>
      <c r="H224" s="149">
        <f>H225+H226+H227</f>
        <v>29.2</v>
      </c>
      <c r="I224" s="149">
        <f>I225+I226+I227</f>
        <v>30</v>
      </c>
      <c r="J224" s="149">
        <f>J225+J226+J227</f>
        <v>30</v>
      </c>
    </row>
    <row r="225" spans="1:10" s="60" customFormat="1" ht="20.25" customHeight="1">
      <c r="A225" s="144" t="s">
        <v>590</v>
      </c>
      <c r="B225" s="127"/>
      <c r="C225" s="203" t="s">
        <v>357</v>
      </c>
      <c r="D225" s="203" t="s">
        <v>326</v>
      </c>
      <c r="E225" s="471" t="s">
        <v>404</v>
      </c>
      <c r="F225" s="472"/>
      <c r="G225" s="145" t="s">
        <v>585</v>
      </c>
      <c r="H225" s="406">
        <v>24</v>
      </c>
      <c r="I225" s="406">
        <v>25</v>
      </c>
      <c r="J225" s="406">
        <v>25</v>
      </c>
    </row>
    <row r="226" spans="1:10" s="60" customFormat="1" ht="20.25" customHeight="1">
      <c r="A226" s="144" t="s">
        <v>589</v>
      </c>
      <c r="B226" s="127"/>
      <c r="C226" s="203" t="s">
        <v>357</v>
      </c>
      <c r="D226" s="203" t="s">
        <v>326</v>
      </c>
      <c r="E226" s="471" t="s">
        <v>404</v>
      </c>
      <c r="F226" s="472"/>
      <c r="G226" s="145" t="s">
        <v>586</v>
      </c>
      <c r="H226" s="406">
        <v>4.8</v>
      </c>
      <c r="I226" s="149">
        <v>0</v>
      </c>
      <c r="J226" s="149">
        <v>0</v>
      </c>
    </row>
    <row r="227" spans="1:10" s="60" customFormat="1" ht="19.5" customHeight="1">
      <c r="A227" s="144" t="s">
        <v>588</v>
      </c>
      <c r="B227" s="127"/>
      <c r="C227" s="203" t="s">
        <v>357</v>
      </c>
      <c r="D227" s="203" t="s">
        <v>326</v>
      </c>
      <c r="E227" s="471" t="s">
        <v>404</v>
      </c>
      <c r="F227" s="472"/>
      <c r="G227" s="145" t="s">
        <v>587</v>
      </c>
      <c r="H227" s="406">
        <v>0.4</v>
      </c>
      <c r="I227" s="406">
        <v>5</v>
      </c>
      <c r="J227" s="406">
        <v>5</v>
      </c>
    </row>
    <row r="228" spans="1:10" s="60" customFormat="1" ht="24" customHeight="1">
      <c r="A228" s="317" t="s">
        <v>359</v>
      </c>
      <c r="B228" s="94" t="s">
        <v>324</v>
      </c>
      <c r="C228" s="152" t="s">
        <v>357</v>
      </c>
      <c r="D228" s="152" t="s">
        <v>349</v>
      </c>
      <c r="E228" s="212"/>
      <c r="F228" s="213"/>
      <c r="G228" s="152"/>
      <c r="H228" s="237">
        <f>H229</f>
        <v>2053.728</v>
      </c>
      <c r="I228" s="237">
        <f>I229</f>
        <v>353.84299999999996</v>
      </c>
      <c r="J228" s="237">
        <f>J236+J241+J246+J256+J251</f>
        <v>190.12099999999998</v>
      </c>
    </row>
    <row r="229" spans="1:10" s="60" customFormat="1" ht="60">
      <c r="A229" s="144" t="s">
        <v>468</v>
      </c>
      <c r="B229" s="102" t="s">
        <v>324</v>
      </c>
      <c r="C229" s="152" t="s">
        <v>357</v>
      </c>
      <c r="D229" s="153" t="s">
        <v>349</v>
      </c>
      <c r="E229" s="469" t="s">
        <v>151</v>
      </c>
      <c r="F229" s="470"/>
      <c r="G229" s="156" t="s">
        <v>592</v>
      </c>
      <c r="H229" s="237">
        <f>H230+H268</f>
        <v>2053.728</v>
      </c>
      <c r="I229" s="237">
        <f>+I230</f>
        <v>353.84299999999996</v>
      </c>
      <c r="J229" s="237">
        <f>+J230</f>
        <v>190.12099999999998</v>
      </c>
    </row>
    <row r="230" spans="1:10" s="60" customFormat="1" ht="82.5" customHeight="1">
      <c r="A230" s="266" t="s">
        <v>469</v>
      </c>
      <c r="B230" s="102" t="s">
        <v>324</v>
      </c>
      <c r="C230" s="103" t="s">
        <v>357</v>
      </c>
      <c r="D230" s="104" t="s">
        <v>349</v>
      </c>
      <c r="E230" s="469" t="s">
        <v>153</v>
      </c>
      <c r="F230" s="470"/>
      <c r="G230" s="107" t="s">
        <v>592</v>
      </c>
      <c r="H230" s="215">
        <f>H234+H239+H244+H249+H254+H273+H285</f>
        <v>2053.728</v>
      </c>
      <c r="I230" s="215">
        <f>I234+I239+I244+I249+I254+I273+I285</f>
        <v>353.84299999999996</v>
      </c>
      <c r="J230" s="215">
        <f>J234+J239+J244+J249+J254+J273+J285</f>
        <v>190.12099999999998</v>
      </c>
    </row>
    <row r="231" spans="1:38" s="69" customFormat="1" ht="27" customHeight="1" hidden="1">
      <c r="A231" s="266" t="s">
        <v>171</v>
      </c>
      <c r="B231" s="102" t="s">
        <v>324</v>
      </c>
      <c r="C231" s="103" t="s">
        <v>357</v>
      </c>
      <c r="D231" s="104" t="s">
        <v>349</v>
      </c>
      <c r="E231" s="469" t="s">
        <v>172</v>
      </c>
      <c r="F231" s="470"/>
      <c r="G231" s="107"/>
      <c r="H231" s="108">
        <f>H232+H233</f>
        <v>0</v>
      </c>
      <c r="I231" s="108">
        <f>I232+I233</f>
        <v>0</v>
      </c>
      <c r="J231" s="108">
        <f>J232+J233</f>
        <v>0</v>
      </c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</row>
    <row r="232" spans="1:38" s="58" customFormat="1" ht="33" customHeight="1" hidden="1">
      <c r="A232" s="144" t="s">
        <v>335</v>
      </c>
      <c r="B232" s="102" t="s">
        <v>324</v>
      </c>
      <c r="C232" s="103" t="s">
        <v>357</v>
      </c>
      <c r="D232" s="104" t="s">
        <v>349</v>
      </c>
      <c r="E232" s="469" t="s">
        <v>172</v>
      </c>
      <c r="F232" s="470"/>
      <c r="G232" s="107" t="s">
        <v>336</v>
      </c>
      <c r="H232" s="108"/>
      <c r="I232" s="108"/>
      <c r="J232" s="108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</row>
    <row r="233" spans="1:38" s="58" customFormat="1" ht="30" hidden="1">
      <c r="A233" s="277" t="s">
        <v>333</v>
      </c>
      <c r="B233" s="102" t="s">
        <v>324</v>
      </c>
      <c r="C233" s="103" t="s">
        <v>357</v>
      </c>
      <c r="D233" s="104" t="s">
        <v>349</v>
      </c>
      <c r="E233" s="469" t="s">
        <v>172</v>
      </c>
      <c r="F233" s="470"/>
      <c r="G233" s="107" t="s">
        <v>334</v>
      </c>
      <c r="H233" s="108"/>
      <c r="I233" s="108"/>
      <c r="J233" s="108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</row>
    <row r="234" spans="1:38" s="58" customFormat="1" ht="34.5" customHeight="1">
      <c r="A234" s="316" t="s">
        <v>494</v>
      </c>
      <c r="B234" s="102" t="s">
        <v>324</v>
      </c>
      <c r="C234" s="103" t="s">
        <v>357</v>
      </c>
      <c r="D234" s="104" t="s">
        <v>349</v>
      </c>
      <c r="E234" s="503" t="s">
        <v>421</v>
      </c>
      <c r="F234" s="504"/>
      <c r="G234" s="238" t="s">
        <v>592</v>
      </c>
      <c r="H234" s="108">
        <f>H235</f>
        <v>10</v>
      </c>
      <c r="I234" s="108">
        <f>I235</f>
        <v>10</v>
      </c>
      <c r="J234" s="108">
        <f>J235</f>
        <v>10</v>
      </c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</row>
    <row r="235" spans="1:38" s="58" customFormat="1" ht="23.25" customHeight="1">
      <c r="A235" s="266" t="s">
        <v>422</v>
      </c>
      <c r="B235" s="102" t="s">
        <v>324</v>
      </c>
      <c r="C235" s="103" t="s">
        <v>357</v>
      </c>
      <c r="D235" s="104" t="s">
        <v>349</v>
      </c>
      <c r="E235" s="469" t="s">
        <v>410</v>
      </c>
      <c r="F235" s="470"/>
      <c r="G235" s="107" t="s">
        <v>592</v>
      </c>
      <c r="H235" s="108">
        <f>SUM(H236:H236)</f>
        <v>10</v>
      </c>
      <c r="I235" s="108">
        <f>SUM(I236:I236)</f>
        <v>10</v>
      </c>
      <c r="J235" s="108">
        <f>SUM(J236:J236)</f>
        <v>10</v>
      </c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</row>
    <row r="236" spans="1:38" s="58" customFormat="1" ht="33.75" customHeight="1">
      <c r="A236" s="235" t="s">
        <v>64</v>
      </c>
      <c r="B236" s="102" t="s">
        <v>324</v>
      </c>
      <c r="C236" s="103" t="s">
        <v>357</v>
      </c>
      <c r="D236" s="104" t="s">
        <v>349</v>
      </c>
      <c r="E236" s="469" t="s">
        <v>410</v>
      </c>
      <c r="F236" s="470"/>
      <c r="G236" s="107" t="s">
        <v>334</v>
      </c>
      <c r="H236" s="108">
        <f aca="true" t="shared" si="26" ref="H236:J237">H237</f>
        <v>10</v>
      </c>
      <c r="I236" s="108">
        <f t="shared" si="26"/>
        <v>10</v>
      </c>
      <c r="J236" s="108">
        <f t="shared" si="26"/>
        <v>10</v>
      </c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</row>
    <row r="237" spans="1:38" s="58" customFormat="1" ht="30" customHeight="1">
      <c r="A237" s="274" t="s">
        <v>578</v>
      </c>
      <c r="B237" s="102"/>
      <c r="C237" s="103" t="s">
        <v>357</v>
      </c>
      <c r="D237" s="104" t="s">
        <v>349</v>
      </c>
      <c r="E237" s="469" t="s">
        <v>410</v>
      </c>
      <c r="F237" s="470"/>
      <c r="G237" s="107" t="s">
        <v>581</v>
      </c>
      <c r="H237" s="108">
        <f t="shared" si="26"/>
        <v>10</v>
      </c>
      <c r="I237" s="108">
        <f t="shared" si="26"/>
        <v>10</v>
      </c>
      <c r="J237" s="108">
        <f t="shared" si="26"/>
        <v>10</v>
      </c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</row>
    <row r="238" spans="1:38" s="58" customFormat="1" ht="23.25" customHeight="1">
      <c r="A238" s="274" t="s">
        <v>579</v>
      </c>
      <c r="B238" s="102"/>
      <c r="C238" s="103" t="s">
        <v>357</v>
      </c>
      <c r="D238" s="104" t="s">
        <v>349</v>
      </c>
      <c r="E238" s="469" t="s">
        <v>410</v>
      </c>
      <c r="F238" s="470"/>
      <c r="G238" s="107" t="s">
        <v>582</v>
      </c>
      <c r="H238" s="108">
        <v>10</v>
      </c>
      <c r="I238" s="108">
        <v>10</v>
      </c>
      <c r="J238" s="108">
        <v>10</v>
      </c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</row>
    <row r="239" spans="1:10" s="57" customFormat="1" ht="34.5" customHeight="1">
      <c r="A239" s="313" t="s">
        <v>495</v>
      </c>
      <c r="B239" s="102" t="s">
        <v>324</v>
      </c>
      <c r="C239" s="103" t="s">
        <v>357</v>
      </c>
      <c r="D239" s="104" t="s">
        <v>349</v>
      </c>
      <c r="E239" s="469" t="s">
        <v>176</v>
      </c>
      <c r="F239" s="470"/>
      <c r="G239" s="107" t="s">
        <v>592</v>
      </c>
      <c r="H239" s="108">
        <f aca="true" t="shared" si="27" ref="H239:J242">H240</f>
        <v>10</v>
      </c>
      <c r="I239" s="108">
        <f t="shared" si="27"/>
        <v>10</v>
      </c>
      <c r="J239" s="108">
        <f t="shared" si="27"/>
        <v>10</v>
      </c>
    </row>
    <row r="240" spans="1:10" s="57" customFormat="1" ht="24.75" customHeight="1">
      <c r="A240" s="266" t="s">
        <v>381</v>
      </c>
      <c r="B240" s="102" t="s">
        <v>324</v>
      </c>
      <c r="C240" s="103" t="s">
        <v>357</v>
      </c>
      <c r="D240" s="104" t="s">
        <v>349</v>
      </c>
      <c r="E240" s="469" t="s">
        <v>403</v>
      </c>
      <c r="F240" s="470"/>
      <c r="G240" s="107" t="s">
        <v>592</v>
      </c>
      <c r="H240" s="108">
        <f t="shared" si="27"/>
        <v>10</v>
      </c>
      <c r="I240" s="108">
        <f t="shared" si="27"/>
        <v>10</v>
      </c>
      <c r="J240" s="108">
        <f t="shared" si="27"/>
        <v>10</v>
      </c>
    </row>
    <row r="241" spans="1:10" s="57" customFormat="1" ht="31.5" customHeight="1">
      <c r="A241" s="235" t="s">
        <v>64</v>
      </c>
      <c r="B241" s="102" t="s">
        <v>324</v>
      </c>
      <c r="C241" s="103" t="s">
        <v>357</v>
      </c>
      <c r="D241" s="104" t="s">
        <v>349</v>
      </c>
      <c r="E241" s="469" t="s">
        <v>403</v>
      </c>
      <c r="F241" s="470"/>
      <c r="G241" s="107" t="s">
        <v>334</v>
      </c>
      <c r="H241" s="108">
        <f t="shared" si="27"/>
        <v>10</v>
      </c>
      <c r="I241" s="108">
        <f t="shared" si="27"/>
        <v>10</v>
      </c>
      <c r="J241" s="108">
        <f t="shared" si="27"/>
        <v>10</v>
      </c>
    </row>
    <row r="242" spans="1:10" s="57" customFormat="1" ht="29.25" customHeight="1">
      <c r="A242" s="274" t="s">
        <v>578</v>
      </c>
      <c r="B242" s="102"/>
      <c r="C242" s="103" t="s">
        <v>357</v>
      </c>
      <c r="D242" s="104" t="s">
        <v>349</v>
      </c>
      <c r="E242" s="469" t="s">
        <v>403</v>
      </c>
      <c r="F242" s="470"/>
      <c r="G242" s="107" t="s">
        <v>581</v>
      </c>
      <c r="H242" s="108">
        <f t="shared" si="27"/>
        <v>10</v>
      </c>
      <c r="I242" s="108">
        <f t="shared" si="27"/>
        <v>10</v>
      </c>
      <c r="J242" s="108">
        <f t="shared" si="27"/>
        <v>10</v>
      </c>
    </row>
    <row r="243" spans="1:10" s="57" customFormat="1" ht="24" customHeight="1">
      <c r="A243" s="274" t="s">
        <v>579</v>
      </c>
      <c r="B243" s="102"/>
      <c r="C243" s="103" t="s">
        <v>357</v>
      </c>
      <c r="D243" s="104" t="s">
        <v>349</v>
      </c>
      <c r="E243" s="469" t="s">
        <v>403</v>
      </c>
      <c r="F243" s="470"/>
      <c r="G243" s="107" t="s">
        <v>582</v>
      </c>
      <c r="H243" s="108">
        <v>10</v>
      </c>
      <c r="I243" s="108">
        <v>10</v>
      </c>
      <c r="J243" s="108">
        <v>10</v>
      </c>
    </row>
    <row r="244" spans="1:10" s="57" customFormat="1" ht="19.5" customHeight="1">
      <c r="A244" s="313" t="s">
        <v>496</v>
      </c>
      <c r="B244" s="102" t="s">
        <v>324</v>
      </c>
      <c r="C244" s="103" t="s">
        <v>357</v>
      </c>
      <c r="D244" s="104" t="s">
        <v>349</v>
      </c>
      <c r="E244" s="469" t="s">
        <v>420</v>
      </c>
      <c r="F244" s="470"/>
      <c r="G244" s="107" t="s">
        <v>592</v>
      </c>
      <c r="H244" s="108">
        <f aca="true" t="shared" si="28" ref="H244:J245">H245</f>
        <v>510</v>
      </c>
      <c r="I244" s="108">
        <f t="shared" si="28"/>
        <v>232.843</v>
      </c>
      <c r="J244" s="108">
        <f t="shared" si="28"/>
        <v>69.121</v>
      </c>
    </row>
    <row r="245" spans="1:10" s="57" customFormat="1" ht="18.75" customHeight="1">
      <c r="A245" s="144" t="s">
        <v>381</v>
      </c>
      <c r="B245" s="102" t="s">
        <v>324</v>
      </c>
      <c r="C245" s="103" t="s">
        <v>357</v>
      </c>
      <c r="D245" s="104" t="s">
        <v>349</v>
      </c>
      <c r="E245" s="469" t="s">
        <v>177</v>
      </c>
      <c r="F245" s="470"/>
      <c r="G245" s="107" t="s">
        <v>592</v>
      </c>
      <c r="H245" s="108">
        <f t="shared" si="28"/>
        <v>510</v>
      </c>
      <c r="I245" s="108">
        <f>I246</f>
        <v>232.843</v>
      </c>
      <c r="J245" s="108">
        <f t="shared" si="28"/>
        <v>69.121</v>
      </c>
    </row>
    <row r="246" spans="1:10" s="57" customFormat="1" ht="33" customHeight="1">
      <c r="A246" s="274" t="s">
        <v>64</v>
      </c>
      <c r="B246" s="102" t="s">
        <v>324</v>
      </c>
      <c r="C246" s="103" t="s">
        <v>357</v>
      </c>
      <c r="D246" s="104" t="s">
        <v>349</v>
      </c>
      <c r="E246" s="469" t="s">
        <v>177</v>
      </c>
      <c r="F246" s="470"/>
      <c r="G246" s="107" t="s">
        <v>334</v>
      </c>
      <c r="H246" s="108">
        <f>H247</f>
        <v>510</v>
      </c>
      <c r="I246" s="215">
        <f>I247</f>
        <v>232.843</v>
      </c>
      <c r="J246" s="215">
        <f>J247</f>
        <v>69.121</v>
      </c>
    </row>
    <row r="247" spans="1:10" s="57" customFormat="1" ht="30" customHeight="1">
      <c r="A247" s="274" t="s">
        <v>578</v>
      </c>
      <c r="B247" s="102"/>
      <c r="C247" s="103" t="s">
        <v>357</v>
      </c>
      <c r="D247" s="104" t="s">
        <v>349</v>
      </c>
      <c r="E247" s="469" t="s">
        <v>177</v>
      </c>
      <c r="F247" s="470"/>
      <c r="G247" s="107" t="s">
        <v>581</v>
      </c>
      <c r="H247" s="108">
        <f>H248</f>
        <v>510</v>
      </c>
      <c r="I247" s="215">
        <f>I248</f>
        <v>232.843</v>
      </c>
      <c r="J247" s="215">
        <f>J248</f>
        <v>69.121</v>
      </c>
    </row>
    <row r="248" spans="1:10" s="57" customFormat="1" ht="21" customHeight="1">
      <c r="A248" s="274" t="s">
        <v>579</v>
      </c>
      <c r="B248" s="102"/>
      <c r="C248" s="103" t="s">
        <v>357</v>
      </c>
      <c r="D248" s="104" t="s">
        <v>349</v>
      </c>
      <c r="E248" s="469" t="s">
        <v>177</v>
      </c>
      <c r="F248" s="470"/>
      <c r="G248" s="107" t="s">
        <v>583</v>
      </c>
      <c r="H248" s="108">
        <v>510</v>
      </c>
      <c r="I248" s="215">
        <v>232.843</v>
      </c>
      <c r="J248" s="215">
        <v>69.121</v>
      </c>
    </row>
    <row r="249" spans="1:10" s="57" customFormat="1" ht="32.25" customHeight="1">
      <c r="A249" s="313" t="s">
        <v>419</v>
      </c>
      <c r="B249" s="102" t="s">
        <v>324</v>
      </c>
      <c r="C249" s="103" t="s">
        <v>357</v>
      </c>
      <c r="D249" s="104" t="s">
        <v>349</v>
      </c>
      <c r="E249" s="469" t="s">
        <v>178</v>
      </c>
      <c r="F249" s="470"/>
      <c r="G249" s="107" t="s">
        <v>592</v>
      </c>
      <c r="H249" s="108">
        <f>H251</f>
        <v>85</v>
      </c>
      <c r="I249" s="108">
        <f>I251</f>
        <v>100</v>
      </c>
      <c r="J249" s="108">
        <f>J251</f>
        <v>100</v>
      </c>
    </row>
    <row r="250" spans="1:10" s="57" customFormat="1" ht="21.75" customHeight="1">
      <c r="A250" s="144" t="s">
        <v>381</v>
      </c>
      <c r="B250" s="102" t="s">
        <v>324</v>
      </c>
      <c r="C250" s="103" t="s">
        <v>357</v>
      </c>
      <c r="D250" s="104" t="s">
        <v>349</v>
      </c>
      <c r="E250" s="469" t="s">
        <v>179</v>
      </c>
      <c r="F250" s="470"/>
      <c r="G250" s="107" t="s">
        <v>592</v>
      </c>
      <c r="H250" s="215">
        <f>H251</f>
        <v>85</v>
      </c>
      <c r="I250" s="108">
        <f>I251</f>
        <v>100</v>
      </c>
      <c r="J250" s="108">
        <f>J251</f>
        <v>100</v>
      </c>
    </row>
    <row r="251" spans="1:10" s="57" customFormat="1" ht="29.25" customHeight="1">
      <c r="A251" s="274" t="s">
        <v>64</v>
      </c>
      <c r="B251" s="102" t="s">
        <v>324</v>
      </c>
      <c r="C251" s="103" t="s">
        <v>357</v>
      </c>
      <c r="D251" s="104" t="s">
        <v>349</v>
      </c>
      <c r="E251" s="469" t="s">
        <v>179</v>
      </c>
      <c r="F251" s="470"/>
      <c r="G251" s="107" t="s">
        <v>334</v>
      </c>
      <c r="H251" s="215">
        <f>H252</f>
        <v>85</v>
      </c>
      <c r="I251" s="108">
        <f>I252</f>
        <v>100</v>
      </c>
      <c r="J251" s="108">
        <v>100</v>
      </c>
    </row>
    <row r="252" spans="1:10" s="57" customFormat="1" ht="28.5" customHeight="1">
      <c r="A252" s="274" t="s">
        <v>578</v>
      </c>
      <c r="B252" s="102"/>
      <c r="C252" s="103" t="s">
        <v>357</v>
      </c>
      <c r="D252" s="104" t="s">
        <v>349</v>
      </c>
      <c r="E252" s="469" t="s">
        <v>179</v>
      </c>
      <c r="F252" s="470"/>
      <c r="G252" s="107" t="s">
        <v>581</v>
      </c>
      <c r="H252" s="215">
        <f>H253</f>
        <v>85</v>
      </c>
      <c r="I252" s="108">
        <f>I253</f>
        <v>100</v>
      </c>
      <c r="J252" s="108">
        <f>J253</f>
        <v>100</v>
      </c>
    </row>
    <row r="253" spans="1:10" s="57" customFormat="1" ht="18.75" customHeight="1">
      <c r="A253" s="274" t="s">
        <v>579</v>
      </c>
      <c r="B253" s="102"/>
      <c r="C253" s="103" t="s">
        <v>357</v>
      </c>
      <c r="D253" s="104" t="s">
        <v>349</v>
      </c>
      <c r="E253" s="469" t="s">
        <v>179</v>
      </c>
      <c r="F253" s="470"/>
      <c r="G253" s="107" t="s">
        <v>582</v>
      </c>
      <c r="H253" s="215">
        <v>85</v>
      </c>
      <c r="I253" s="108">
        <v>100</v>
      </c>
      <c r="J253" s="108">
        <v>100</v>
      </c>
    </row>
    <row r="254" spans="1:10" s="57" customFormat="1" ht="20.25" customHeight="1">
      <c r="A254" s="316" t="s">
        <v>175</v>
      </c>
      <c r="B254" s="102" t="s">
        <v>324</v>
      </c>
      <c r="C254" s="103" t="s">
        <v>357</v>
      </c>
      <c r="D254" s="104" t="s">
        <v>349</v>
      </c>
      <c r="E254" s="469" t="s">
        <v>418</v>
      </c>
      <c r="F254" s="470"/>
      <c r="G254" s="107" t="s">
        <v>592</v>
      </c>
      <c r="H254" s="215">
        <f aca="true" t="shared" si="29" ref="H254:J257">H255</f>
        <v>1</v>
      </c>
      <c r="I254" s="215">
        <f t="shared" si="29"/>
        <v>1</v>
      </c>
      <c r="J254" s="215">
        <f t="shared" si="29"/>
        <v>1</v>
      </c>
    </row>
    <row r="255" spans="1:10" s="57" customFormat="1" ht="21.75" customHeight="1">
      <c r="A255" s="266" t="s">
        <v>381</v>
      </c>
      <c r="B255" s="102" t="s">
        <v>324</v>
      </c>
      <c r="C255" s="103" t="s">
        <v>357</v>
      </c>
      <c r="D255" s="104" t="s">
        <v>349</v>
      </c>
      <c r="E255" s="469" t="s">
        <v>398</v>
      </c>
      <c r="F255" s="470"/>
      <c r="G255" s="107" t="s">
        <v>592</v>
      </c>
      <c r="H255" s="215">
        <f t="shared" si="29"/>
        <v>1</v>
      </c>
      <c r="I255" s="215">
        <f t="shared" si="29"/>
        <v>1</v>
      </c>
      <c r="J255" s="215">
        <f t="shared" si="29"/>
        <v>1</v>
      </c>
    </row>
    <row r="256" spans="1:10" s="57" customFormat="1" ht="33.75" customHeight="1">
      <c r="A256" s="278" t="s">
        <v>333</v>
      </c>
      <c r="B256" s="102" t="s">
        <v>324</v>
      </c>
      <c r="C256" s="103" t="s">
        <v>357</v>
      </c>
      <c r="D256" s="104" t="s">
        <v>349</v>
      </c>
      <c r="E256" s="469" t="s">
        <v>398</v>
      </c>
      <c r="F256" s="470"/>
      <c r="G256" s="107" t="s">
        <v>334</v>
      </c>
      <c r="H256" s="215">
        <f>H257</f>
        <v>1</v>
      </c>
      <c r="I256" s="215">
        <f t="shared" si="29"/>
        <v>1</v>
      </c>
      <c r="J256" s="215">
        <f t="shared" si="29"/>
        <v>1</v>
      </c>
    </row>
    <row r="257" spans="1:10" s="57" customFormat="1" ht="27.75" customHeight="1">
      <c r="A257" s="274" t="s">
        <v>578</v>
      </c>
      <c r="B257" s="102"/>
      <c r="C257" s="103" t="s">
        <v>357</v>
      </c>
      <c r="D257" s="104" t="s">
        <v>349</v>
      </c>
      <c r="E257" s="469" t="s">
        <v>398</v>
      </c>
      <c r="F257" s="470"/>
      <c r="G257" s="107" t="s">
        <v>581</v>
      </c>
      <c r="H257" s="215">
        <f>H258</f>
        <v>1</v>
      </c>
      <c r="I257" s="215">
        <f t="shared" si="29"/>
        <v>1</v>
      </c>
      <c r="J257" s="215">
        <f t="shared" si="29"/>
        <v>1</v>
      </c>
    </row>
    <row r="258" spans="1:10" s="57" customFormat="1" ht="25.5" customHeight="1">
      <c r="A258" s="274" t="s">
        <v>579</v>
      </c>
      <c r="B258" s="102"/>
      <c r="C258" s="103" t="s">
        <v>357</v>
      </c>
      <c r="D258" s="104" t="s">
        <v>349</v>
      </c>
      <c r="E258" s="469" t="s">
        <v>398</v>
      </c>
      <c r="F258" s="470"/>
      <c r="G258" s="107" t="s">
        <v>582</v>
      </c>
      <c r="H258" s="108">
        <v>1</v>
      </c>
      <c r="I258" s="108">
        <v>1</v>
      </c>
      <c r="J258" s="108">
        <v>1</v>
      </c>
    </row>
    <row r="259" spans="1:10" s="57" customFormat="1" ht="15" hidden="1">
      <c r="A259" s="225" t="s">
        <v>180</v>
      </c>
      <c r="B259" s="208" t="s">
        <v>324</v>
      </c>
      <c r="C259" s="216" t="s">
        <v>357</v>
      </c>
      <c r="D259" s="217" t="s">
        <v>349</v>
      </c>
      <c r="E259" s="463" t="s">
        <v>181</v>
      </c>
      <c r="F259" s="464"/>
      <c r="G259" s="219"/>
      <c r="H259" s="220"/>
      <c r="I259" s="220"/>
      <c r="J259" s="220"/>
    </row>
    <row r="260" spans="1:10" s="57" customFormat="1" ht="30" hidden="1">
      <c r="A260" s="278" t="s">
        <v>333</v>
      </c>
      <c r="B260" s="208" t="s">
        <v>324</v>
      </c>
      <c r="C260" s="216" t="s">
        <v>357</v>
      </c>
      <c r="D260" s="217" t="s">
        <v>349</v>
      </c>
      <c r="E260" s="463" t="s">
        <v>181</v>
      </c>
      <c r="F260" s="464"/>
      <c r="G260" s="219" t="s">
        <v>334</v>
      </c>
      <c r="H260" s="220"/>
      <c r="I260" s="220"/>
      <c r="J260" s="220"/>
    </row>
    <row r="261" spans="1:10" s="57" customFormat="1" ht="30" hidden="1">
      <c r="A261" s="144" t="s">
        <v>182</v>
      </c>
      <c r="B261" s="127" t="s">
        <v>324</v>
      </c>
      <c r="C261" s="128" t="s">
        <v>357</v>
      </c>
      <c r="D261" s="129" t="s">
        <v>349</v>
      </c>
      <c r="E261" s="471" t="s">
        <v>399</v>
      </c>
      <c r="F261" s="472"/>
      <c r="G261" s="221"/>
      <c r="H261" s="222">
        <f>H262+H265</f>
        <v>0</v>
      </c>
      <c r="I261" s="222">
        <f>I262+I265</f>
        <v>0</v>
      </c>
      <c r="J261" s="222">
        <f>J262+J265</f>
        <v>0</v>
      </c>
    </row>
    <row r="262" spans="1:10" s="57" customFormat="1" ht="15" hidden="1">
      <c r="A262" s="236" t="s">
        <v>183</v>
      </c>
      <c r="B262" s="102" t="s">
        <v>324</v>
      </c>
      <c r="C262" s="103" t="s">
        <v>357</v>
      </c>
      <c r="D262" s="104" t="s">
        <v>349</v>
      </c>
      <c r="E262" s="469" t="s">
        <v>400</v>
      </c>
      <c r="F262" s="470"/>
      <c r="G262" s="107"/>
      <c r="H262" s="108">
        <f>H263</f>
        <v>0</v>
      </c>
      <c r="I262" s="108">
        <f>I263</f>
        <v>0</v>
      </c>
      <c r="J262" s="108">
        <f>J263</f>
        <v>0</v>
      </c>
    </row>
    <row r="263" spans="1:10" s="57" customFormat="1" ht="30" hidden="1">
      <c r="A263" s="274" t="s">
        <v>64</v>
      </c>
      <c r="B263" s="102" t="s">
        <v>324</v>
      </c>
      <c r="C263" s="103" t="s">
        <v>357</v>
      </c>
      <c r="D263" s="104" t="s">
        <v>349</v>
      </c>
      <c r="E263" s="469" t="s">
        <v>400</v>
      </c>
      <c r="F263" s="470"/>
      <c r="G263" s="107" t="s">
        <v>334</v>
      </c>
      <c r="H263" s="108"/>
      <c r="I263" s="108"/>
      <c r="J263" s="108"/>
    </row>
    <row r="264" spans="1:10" s="57" customFormat="1" ht="15" hidden="1">
      <c r="A264" s="144" t="s">
        <v>335</v>
      </c>
      <c r="B264" s="102" t="s">
        <v>324</v>
      </c>
      <c r="C264" s="103" t="s">
        <v>357</v>
      </c>
      <c r="D264" s="104" t="s">
        <v>349</v>
      </c>
      <c r="E264" s="214" t="s">
        <v>184</v>
      </c>
      <c r="F264" s="117" t="s">
        <v>185</v>
      </c>
      <c r="G264" s="107" t="s">
        <v>336</v>
      </c>
      <c r="H264" s="108"/>
      <c r="I264" s="108"/>
      <c r="J264" s="108"/>
    </row>
    <row r="265" spans="1:10" s="57" customFormat="1" ht="30" hidden="1">
      <c r="A265" s="236" t="s">
        <v>186</v>
      </c>
      <c r="B265" s="102" t="s">
        <v>324</v>
      </c>
      <c r="C265" s="103" t="s">
        <v>357</v>
      </c>
      <c r="D265" s="104" t="s">
        <v>349</v>
      </c>
      <c r="E265" s="469" t="s">
        <v>187</v>
      </c>
      <c r="F265" s="470"/>
      <c r="G265" s="107"/>
      <c r="H265" s="108">
        <f>H266</f>
        <v>0</v>
      </c>
      <c r="I265" s="108">
        <f>I266</f>
        <v>0</v>
      </c>
      <c r="J265" s="108">
        <f>J266</f>
        <v>0</v>
      </c>
    </row>
    <row r="266" spans="1:10" s="57" customFormat="1" ht="30" hidden="1">
      <c r="A266" s="274" t="s">
        <v>64</v>
      </c>
      <c r="B266" s="102" t="s">
        <v>324</v>
      </c>
      <c r="C266" s="103" t="s">
        <v>357</v>
      </c>
      <c r="D266" s="104" t="s">
        <v>349</v>
      </c>
      <c r="E266" s="469" t="s">
        <v>187</v>
      </c>
      <c r="F266" s="470"/>
      <c r="G266" s="107" t="s">
        <v>334</v>
      </c>
      <c r="H266" s="108"/>
      <c r="I266" s="108"/>
      <c r="J266" s="108"/>
    </row>
    <row r="267" spans="1:10" s="57" customFormat="1" ht="15" hidden="1">
      <c r="A267" s="279" t="s">
        <v>413</v>
      </c>
      <c r="B267" s="102" t="s">
        <v>324</v>
      </c>
      <c r="C267" s="103" t="s">
        <v>357</v>
      </c>
      <c r="D267" s="104" t="s">
        <v>349</v>
      </c>
      <c r="E267" s="469" t="s">
        <v>69</v>
      </c>
      <c r="F267" s="470"/>
      <c r="G267" s="107"/>
      <c r="H267" s="108">
        <f aca="true" t="shared" si="30" ref="H267:J269">H268</f>
        <v>0</v>
      </c>
      <c r="I267" s="108">
        <f t="shared" si="30"/>
        <v>0</v>
      </c>
      <c r="J267" s="108">
        <f t="shared" si="30"/>
        <v>0</v>
      </c>
    </row>
    <row r="268" spans="1:10" s="57" customFormat="1" ht="15" hidden="1">
      <c r="A268" s="279" t="s">
        <v>415</v>
      </c>
      <c r="B268" s="102" t="s">
        <v>324</v>
      </c>
      <c r="C268" s="103" t="s">
        <v>357</v>
      </c>
      <c r="D268" s="104" t="s">
        <v>416</v>
      </c>
      <c r="E268" s="469" t="s">
        <v>83</v>
      </c>
      <c r="F268" s="470"/>
      <c r="G268" s="107"/>
      <c r="H268" s="215">
        <f>H269+H271</f>
        <v>0</v>
      </c>
      <c r="I268" s="108">
        <f>I269+I271</f>
        <v>0</v>
      </c>
      <c r="J268" s="108">
        <f>J269+J271</f>
        <v>0</v>
      </c>
    </row>
    <row r="269" spans="1:10" s="57" customFormat="1" ht="15" hidden="1">
      <c r="A269" s="265" t="s">
        <v>417</v>
      </c>
      <c r="B269" s="102" t="s">
        <v>324</v>
      </c>
      <c r="C269" s="103" t="s">
        <v>357</v>
      </c>
      <c r="D269" s="104" t="s">
        <v>349</v>
      </c>
      <c r="E269" s="469" t="s">
        <v>414</v>
      </c>
      <c r="F269" s="470"/>
      <c r="G269" s="107"/>
      <c r="H269" s="215">
        <f t="shared" si="30"/>
        <v>0</v>
      </c>
      <c r="I269" s="108">
        <f t="shared" si="30"/>
        <v>0</v>
      </c>
      <c r="J269" s="108">
        <f t="shared" si="30"/>
        <v>0</v>
      </c>
    </row>
    <row r="270" spans="1:10" s="57" customFormat="1" ht="30" hidden="1">
      <c r="A270" s="274" t="s">
        <v>64</v>
      </c>
      <c r="B270" s="102" t="s">
        <v>324</v>
      </c>
      <c r="C270" s="103" t="s">
        <v>357</v>
      </c>
      <c r="D270" s="104" t="s">
        <v>349</v>
      </c>
      <c r="E270" s="469" t="s">
        <v>414</v>
      </c>
      <c r="F270" s="470"/>
      <c r="G270" s="107" t="s">
        <v>334</v>
      </c>
      <c r="H270" s="215"/>
      <c r="I270" s="108">
        <v>0</v>
      </c>
      <c r="J270" s="108">
        <v>0</v>
      </c>
    </row>
    <row r="271" spans="1:10" s="57" customFormat="1" ht="0.75" customHeight="1" hidden="1">
      <c r="A271" s="279" t="s">
        <v>470</v>
      </c>
      <c r="B271" s="102" t="s">
        <v>324</v>
      </c>
      <c r="C271" s="103" t="s">
        <v>357</v>
      </c>
      <c r="D271" s="104" t="s">
        <v>349</v>
      </c>
      <c r="E271" s="469" t="s">
        <v>471</v>
      </c>
      <c r="F271" s="470"/>
      <c r="G271" s="107"/>
      <c r="H271" s="215">
        <f>H272</f>
        <v>0</v>
      </c>
      <c r="I271" s="108">
        <f>I272</f>
        <v>0</v>
      </c>
      <c r="J271" s="108">
        <f>J272</f>
        <v>0</v>
      </c>
    </row>
    <row r="272" spans="1:10" s="57" customFormat="1" ht="30" hidden="1">
      <c r="A272" s="274" t="s">
        <v>64</v>
      </c>
      <c r="B272" s="102" t="s">
        <v>324</v>
      </c>
      <c r="C272" s="103" t="s">
        <v>357</v>
      </c>
      <c r="D272" s="104" t="s">
        <v>349</v>
      </c>
      <c r="E272" s="469" t="s">
        <v>471</v>
      </c>
      <c r="F272" s="470"/>
      <c r="G272" s="107" t="s">
        <v>334</v>
      </c>
      <c r="H272" s="215"/>
      <c r="I272" s="108">
        <v>0</v>
      </c>
      <c r="J272" s="108">
        <v>0</v>
      </c>
    </row>
    <row r="273" spans="1:10" s="57" customFormat="1" ht="30" hidden="1">
      <c r="A273" s="279" t="s">
        <v>515</v>
      </c>
      <c r="B273" s="102"/>
      <c r="C273" s="103" t="s">
        <v>357</v>
      </c>
      <c r="D273" s="104"/>
      <c r="E273" s="469" t="s">
        <v>504</v>
      </c>
      <c r="F273" s="470"/>
      <c r="G273" s="107"/>
      <c r="H273" s="215">
        <f aca="true" t="shared" si="31" ref="H273:J274">H274</f>
        <v>0</v>
      </c>
      <c r="I273" s="108">
        <f t="shared" si="31"/>
        <v>0</v>
      </c>
      <c r="J273" s="108">
        <f t="shared" si="31"/>
        <v>0</v>
      </c>
    </row>
    <row r="274" spans="1:10" s="57" customFormat="1" ht="15" hidden="1">
      <c r="A274" s="279" t="s">
        <v>180</v>
      </c>
      <c r="B274" s="102"/>
      <c r="C274" s="103" t="s">
        <v>357</v>
      </c>
      <c r="D274" s="104"/>
      <c r="E274" s="469" t="s">
        <v>503</v>
      </c>
      <c r="F274" s="470"/>
      <c r="G274" s="107"/>
      <c r="H274" s="215">
        <f t="shared" si="31"/>
        <v>0</v>
      </c>
      <c r="I274" s="108">
        <f t="shared" si="31"/>
        <v>0</v>
      </c>
      <c r="J274" s="108">
        <f t="shared" si="31"/>
        <v>0</v>
      </c>
    </row>
    <row r="275" spans="1:10" s="57" customFormat="1" ht="30" hidden="1">
      <c r="A275" s="278" t="s">
        <v>333</v>
      </c>
      <c r="B275" s="102"/>
      <c r="C275" s="103" t="s">
        <v>357</v>
      </c>
      <c r="D275" s="104"/>
      <c r="E275" s="469" t="s">
        <v>503</v>
      </c>
      <c r="F275" s="470"/>
      <c r="G275" s="107" t="s">
        <v>334</v>
      </c>
      <c r="H275" s="215">
        <v>0</v>
      </c>
      <c r="I275" s="108">
        <v>0</v>
      </c>
      <c r="J275" s="108">
        <v>0</v>
      </c>
    </row>
    <row r="276" spans="1:10" s="57" customFormat="1" ht="59.25" customHeight="1" hidden="1">
      <c r="A276" s="144" t="s">
        <v>505</v>
      </c>
      <c r="B276" s="127" t="s">
        <v>324</v>
      </c>
      <c r="C276" s="128" t="s">
        <v>357</v>
      </c>
      <c r="D276" s="129" t="s">
        <v>349</v>
      </c>
      <c r="E276" s="288" t="s">
        <v>506</v>
      </c>
      <c r="F276" s="289" t="s">
        <v>66</v>
      </c>
      <c r="G276" s="221"/>
      <c r="H276" s="290">
        <f>H277</f>
        <v>0</v>
      </c>
      <c r="I276" s="290">
        <f>I277</f>
        <v>0</v>
      </c>
      <c r="J276" s="290">
        <f>J277</f>
        <v>0</v>
      </c>
    </row>
    <row r="277" spans="1:10" s="57" customFormat="1" ht="60" hidden="1">
      <c r="A277" s="191" t="s">
        <v>507</v>
      </c>
      <c r="B277" s="127" t="s">
        <v>324</v>
      </c>
      <c r="C277" s="128" t="s">
        <v>357</v>
      </c>
      <c r="D277" s="129" t="s">
        <v>349</v>
      </c>
      <c r="E277" s="288" t="s">
        <v>508</v>
      </c>
      <c r="F277" s="289" t="s">
        <v>66</v>
      </c>
      <c r="G277" s="221"/>
      <c r="H277" s="291">
        <f>H278+H281</f>
        <v>0</v>
      </c>
      <c r="I277" s="291">
        <f>I278+I281</f>
        <v>0</v>
      </c>
      <c r="J277" s="291">
        <f>J278+J281</f>
        <v>0</v>
      </c>
    </row>
    <row r="278" spans="1:10" s="57" customFormat="1" ht="60" hidden="1">
      <c r="A278" s="191" t="s">
        <v>509</v>
      </c>
      <c r="B278" s="127" t="s">
        <v>324</v>
      </c>
      <c r="C278" s="128" t="s">
        <v>357</v>
      </c>
      <c r="D278" s="129" t="s">
        <v>349</v>
      </c>
      <c r="E278" s="288" t="s">
        <v>510</v>
      </c>
      <c r="F278" s="289" t="s">
        <v>66</v>
      </c>
      <c r="G278" s="221"/>
      <c r="H278" s="291">
        <f aca="true" t="shared" si="32" ref="H278:J279">H279</f>
        <v>0</v>
      </c>
      <c r="I278" s="291">
        <f t="shared" si="32"/>
        <v>0</v>
      </c>
      <c r="J278" s="291">
        <f t="shared" si="32"/>
        <v>0</v>
      </c>
    </row>
    <row r="279" spans="1:10" s="57" customFormat="1" ht="30" hidden="1">
      <c r="A279" s="191" t="s">
        <v>511</v>
      </c>
      <c r="B279" s="127" t="s">
        <v>324</v>
      </c>
      <c r="C279" s="128" t="s">
        <v>357</v>
      </c>
      <c r="D279" s="129" t="s">
        <v>349</v>
      </c>
      <c r="E279" s="288" t="s">
        <v>510</v>
      </c>
      <c r="F279" s="289" t="s">
        <v>512</v>
      </c>
      <c r="G279" s="221"/>
      <c r="H279" s="291">
        <f t="shared" si="32"/>
        <v>0</v>
      </c>
      <c r="I279" s="291">
        <f t="shared" si="32"/>
        <v>0</v>
      </c>
      <c r="J279" s="291">
        <f t="shared" si="32"/>
        <v>0</v>
      </c>
    </row>
    <row r="280" spans="1:10" s="57" customFormat="1" ht="30" hidden="1">
      <c r="A280" s="235" t="s">
        <v>64</v>
      </c>
      <c r="B280" s="127" t="s">
        <v>324</v>
      </c>
      <c r="C280" s="128" t="s">
        <v>357</v>
      </c>
      <c r="D280" s="129" t="s">
        <v>349</v>
      </c>
      <c r="E280" s="288" t="s">
        <v>510</v>
      </c>
      <c r="F280" s="289" t="s">
        <v>512</v>
      </c>
      <c r="G280" s="221" t="s">
        <v>334</v>
      </c>
      <c r="H280" s="292">
        <v>0</v>
      </c>
      <c r="I280" s="215">
        <v>0</v>
      </c>
      <c r="J280" s="108">
        <v>0</v>
      </c>
    </row>
    <row r="281" spans="1:10" s="57" customFormat="1" ht="30" hidden="1">
      <c r="A281" s="191" t="s">
        <v>513</v>
      </c>
      <c r="B281" s="127" t="s">
        <v>324</v>
      </c>
      <c r="C281" s="128" t="s">
        <v>357</v>
      </c>
      <c r="D281" s="129" t="s">
        <v>349</v>
      </c>
      <c r="E281" s="288" t="s">
        <v>514</v>
      </c>
      <c r="F281" s="289" t="s">
        <v>66</v>
      </c>
      <c r="G281" s="221"/>
      <c r="H281" s="291">
        <f aca="true" t="shared" si="33" ref="H281:J282">H282</f>
        <v>0</v>
      </c>
      <c r="I281" s="291">
        <f t="shared" si="33"/>
        <v>0</v>
      </c>
      <c r="J281" s="291">
        <f t="shared" si="33"/>
        <v>0</v>
      </c>
    </row>
    <row r="282" spans="1:10" s="57" customFormat="1" ht="30" hidden="1">
      <c r="A282" s="191" t="s">
        <v>511</v>
      </c>
      <c r="B282" s="127" t="s">
        <v>324</v>
      </c>
      <c r="C282" s="128" t="s">
        <v>357</v>
      </c>
      <c r="D282" s="129" t="s">
        <v>349</v>
      </c>
      <c r="E282" s="288" t="s">
        <v>514</v>
      </c>
      <c r="F282" s="289" t="s">
        <v>512</v>
      </c>
      <c r="G282" s="221"/>
      <c r="H282" s="291">
        <f t="shared" si="33"/>
        <v>0</v>
      </c>
      <c r="I282" s="291">
        <v>0</v>
      </c>
      <c r="J282" s="291">
        <f t="shared" si="33"/>
        <v>0</v>
      </c>
    </row>
    <row r="283" spans="1:10" s="57" customFormat="1" ht="30" hidden="1">
      <c r="A283" s="235" t="s">
        <v>64</v>
      </c>
      <c r="B283" s="127" t="s">
        <v>324</v>
      </c>
      <c r="C283" s="128" t="s">
        <v>357</v>
      </c>
      <c r="D283" s="129" t="s">
        <v>349</v>
      </c>
      <c r="E283" s="288" t="s">
        <v>514</v>
      </c>
      <c r="F283" s="289" t="s">
        <v>512</v>
      </c>
      <c r="G283" s="221" t="s">
        <v>334</v>
      </c>
      <c r="H283" s="292">
        <v>0</v>
      </c>
      <c r="I283" s="215">
        <v>0</v>
      </c>
      <c r="J283" s="108">
        <v>0</v>
      </c>
    </row>
    <row r="284" spans="1:10" s="57" customFormat="1" ht="22.5" customHeight="1">
      <c r="A284" s="311" t="s">
        <v>413</v>
      </c>
      <c r="B284" s="127"/>
      <c r="C284" s="128" t="s">
        <v>357</v>
      </c>
      <c r="D284" s="129" t="s">
        <v>349</v>
      </c>
      <c r="E284" s="469" t="s">
        <v>69</v>
      </c>
      <c r="F284" s="470"/>
      <c r="G284" s="221" t="s">
        <v>592</v>
      </c>
      <c r="H284" s="292">
        <f>H285</f>
        <v>1437.728</v>
      </c>
      <c r="I284" s="292">
        <f>I285</f>
        <v>0</v>
      </c>
      <c r="J284" s="292">
        <f>J285</f>
        <v>0</v>
      </c>
    </row>
    <row r="285" spans="1:10" s="57" customFormat="1" ht="18" customHeight="1">
      <c r="A285" s="274" t="s">
        <v>415</v>
      </c>
      <c r="B285" s="127"/>
      <c r="C285" s="128" t="s">
        <v>357</v>
      </c>
      <c r="D285" s="129" t="s">
        <v>349</v>
      </c>
      <c r="E285" s="469" t="s">
        <v>83</v>
      </c>
      <c r="F285" s="470"/>
      <c r="G285" s="221" t="s">
        <v>592</v>
      </c>
      <c r="H285" s="292">
        <f>H286+H291</f>
        <v>1437.728</v>
      </c>
      <c r="I285" s="215"/>
      <c r="J285" s="108"/>
    </row>
    <row r="286" spans="1:10" s="57" customFormat="1" ht="16.5" customHeight="1">
      <c r="A286" s="274" t="s">
        <v>417</v>
      </c>
      <c r="B286" s="127"/>
      <c r="C286" s="128" t="s">
        <v>357</v>
      </c>
      <c r="D286" s="129" t="s">
        <v>349</v>
      </c>
      <c r="E286" s="469" t="s">
        <v>530</v>
      </c>
      <c r="F286" s="470"/>
      <c r="G286" s="221" t="s">
        <v>592</v>
      </c>
      <c r="H286" s="292">
        <f>H287</f>
        <v>862.636</v>
      </c>
      <c r="I286" s="215"/>
      <c r="J286" s="108"/>
    </row>
    <row r="287" spans="1:10" s="57" customFormat="1" ht="29.25" customHeight="1">
      <c r="A287" s="274" t="s">
        <v>531</v>
      </c>
      <c r="B287" s="127"/>
      <c r="C287" s="128" t="s">
        <v>357</v>
      </c>
      <c r="D287" s="129" t="s">
        <v>349</v>
      </c>
      <c r="E287" s="469" t="s">
        <v>532</v>
      </c>
      <c r="F287" s="470"/>
      <c r="G287" s="221" t="s">
        <v>592</v>
      </c>
      <c r="H287" s="292">
        <f>H288</f>
        <v>862.636</v>
      </c>
      <c r="I287" s="215"/>
      <c r="J287" s="108"/>
    </row>
    <row r="288" spans="1:10" s="57" customFormat="1" ht="30" customHeight="1">
      <c r="A288" s="274" t="s">
        <v>64</v>
      </c>
      <c r="B288" s="127"/>
      <c r="C288" s="128" t="s">
        <v>357</v>
      </c>
      <c r="D288" s="129" t="s">
        <v>349</v>
      </c>
      <c r="E288" s="469" t="s">
        <v>532</v>
      </c>
      <c r="F288" s="470"/>
      <c r="G288" s="221" t="s">
        <v>334</v>
      </c>
      <c r="H288" s="292">
        <f>H289</f>
        <v>862.636</v>
      </c>
      <c r="I288" s="294">
        <v>0</v>
      </c>
      <c r="J288" s="294">
        <v>0</v>
      </c>
    </row>
    <row r="289" spans="1:10" s="57" customFormat="1" ht="30" customHeight="1">
      <c r="A289" s="274" t="s">
        <v>578</v>
      </c>
      <c r="B289" s="127"/>
      <c r="C289" s="128" t="s">
        <v>357</v>
      </c>
      <c r="D289" s="129" t="s">
        <v>349</v>
      </c>
      <c r="E289" s="469" t="s">
        <v>532</v>
      </c>
      <c r="F289" s="470"/>
      <c r="G289" s="221" t="s">
        <v>581</v>
      </c>
      <c r="H289" s="292">
        <f>H290</f>
        <v>862.636</v>
      </c>
      <c r="I289" s="294"/>
      <c r="J289" s="294"/>
    </row>
    <row r="290" spans="1:10" s="57" customFormat="1" ht="22.5" customHeight="1">
      <c r="A290" s="274" t="s">
        <v>579</v>
      </c>
      <c r="B290" s="127"/>
      <c r="C290" s="128" t="s">
        <v>357</v>
      </c>
      <c r="D290" s="129" t="s">
        <v>349</v>
      </c>
      <c r="E290" s="469" t="s">
        <v>532</v>
      </c>
      <c r="F290" s="470"/>
      <c r="G290" s="221" t="s">
        <v>582</v>
      </c>
      <c r="H290" s="292">
        <v>862.636</v>
      </c>
      <c r="I290" s="294"/>
      <c r="J290" s="294"/>
    </row>
    <row r="291" spans="1:10" s="57" customFormat="1" ht="28.5" customHeight="1">
      <c r="A291" s="274" t="s">
        <v>533</v>
      </c>
      <c r="B291" s="127"/>
      <c r="C291" s="128" t="s">
        <v>357</v>
      </c>
      <c r="D291" s="129" t="s">
        <v>349</v>
      </c>
      <c r="E291" s="469" t="s">
        <v>534</v>
      </c>
      <c r="F291" s="470"/>
      <c r="G291" s="221" t="s">
        <v>592</v>
      </c>
      <c r="H291" s="292">
        <f>H292</f>
        <v>575.092</v>
      </c>
      <c r="I291" s="294"/>
      <c r="J291" s="294"/>
    </row>
    <row r="292" spans="1:10" s="57" customFormat="1" ht="35.25" customHeight="1">
      <c r="A292" s="274" t="s">
        <v>531</v>
      </c>
      <c r="B292" s="127"/>
      <c r="C292" s="128" t="s">
        <v>357</v>
      </c>
      <c r="D292" s="129" t="s">
        <v>349</v>
      </c>
      <c r="E292" s="469" t="s">
        <v>535</v>
      </c>
      <c r="F292" s="470"/>
      <c r="G292" s="221" t="s">
        <v>592</v>
      </c>
      <c r="H292" s="292">
        <f>H293</f>
        <v>575.092</v>
      </c>
      <c r="I292" s="294"/>
      <c r="J292" s="294"/>
    </row>
    <row r="293" spans="1:10" s="57" customFormat="1" ht="30">
      <c r="A293" s="274" t="s">
        <v>64</v>
      </c>
      <c r="B293" s="127"/>
      <c r="C293" s="128" t="s">
        <v>357</v>
      </c>
      <c r="D293" s="129" t="s">
        <v>349</v>
      </c>
      <c r="E293" s="469" t="s">
        <v>535</v>
      </c>
      <c r="F293" s="470"/>
      <c r="G293" s="221" t="s">
        <v>334</v>
      </c>
      <c r="H293" s="292">
        <v>575.092</v>
      </c>
      <c r="I293" s="294">
        <v>0</v>
      </c>
      <c r="J293" s="294">
        <v>0</v>
      </c>
    </row>
    <row r="294" spans="1:10" s="57" customFormat="1" ht="32.25" customHeight="1">
      <c r="A294" s="274" t="s">
        <v>578</v>
      </c>
      <c r="B294" s="127"/>
      <c r="C294" s="128" t="s">
        <v>357</v>
      </c>
      <c r="D294" s="129" t="s">
        <v>349</v>
      </c>
      <c r="E294" s="469" t="s">
        <v>535</v>
      </c>
      <c r="F294" s="470"/>
      <c r="G294" s="221" t="s">
        <v>581</v>
      </c>
      <c r="H294" s="292">
        <f>H295</f>
        <v>575.092</v>
      </c>
      <c r="I294" s="294"/>
      <c r="J294" s="294"/>
    </row>
    <row r="295" spans="1:10" s="57" customFormat="1" ht="26.25" customHeight="1">
      <c r="A295" s="274" t="s">
        <v>579</v>
      </c>
      <c r="B295" s="127"/>
      <c r="C295" s="128" t="s">
        <v>357</v>
      </c>
      <c r="D295" s="129" t="s">
        <v>349</v>
      </c>
      <c r="E295" s="469" t="s">
        <v>535</v>
      </c>
      <c r="F295" s="470"/>
      <c r="G295" s="221" t="s">
        <v>582</v>
      </c>
      <c r="H295" s="292">
        <v>575.092</v>
      </c>
      <c r="I295" s="294"/>
      <c r="J295" s="294"/>
    </row>
    <row r="296" spans="1:10" s="57" customFormat="1" ht="26.25" customHeight="1">
      <c r="A296" s="312" t="s">
        <v>370</v>
      </c>
      <c r="B296" s="94" t="s">
        <v>324</v>
      </c>
      <c r="C296" s="94" t="s">
        <v>341</v>
      </c>
      <c r="D296" s="105"/>
      <c r="E296" s="105"/>
      <c r="F296" s="106"/>
      <c r="G296" s="106"/>
      <c r="H296" s="109">
        <f aca="true" t="shared" si="34" ref="H296:J298">+H297</f>
        <v>5</v>
      </c>
      <c r="I296" s="109">
        <f t="shared" si="34"/>
        <v>5</v>
      </c>
      <c r="J296" s="109">
        <f t="shared" si="34"/>
        <v>5</v>
      </c>
    </row>
    <row r="297" spans="1:10" s="57" customFormat="1" ht="27.75" customHeight="1">
      <c r="A297" s="312" t="s">
        <v>412</v>
      </c>
      <c r="B297" s="121" t="s">
        <v>324</v>
      </c>
      <c r="C297" s="94" t="s">
        <v>341</v>
      </c>
      <c r="D297" s="105" t="s">
        <v>341</v>
      </c>
      <c r="E297" s="465" t="s">
        <v>216</v>
      </c>
      <c r="F297" s="466"/>
      <c r="G297" s="106" t="s">
        <v>592</v>
      </c>
      <c r="H297" s="109">
        <f t="shared" si="34"/>
        <v>5</v>
      </c>
      <c r="I297" s="109">
        <f t="shared" si="34"/>
        <v>5</v>
      </c>
      <c r="J297" s="109">
        <f t="shared" si="34"/>
        <v>5</v>
      </c>
    </row>
    <row r="298" spans="1:10" s="57" customFormat="1" ht="81" customHeight="1">
      <c r="A298" s="280" t="s">
        <v>472</v>
      </c>
      <c r="B298" s="94" t="s">
        <v>324</v>
      </c>
      <c r="C298" s="94" t="s">
        <v>341</v>
      </c>
      <c r="D298" s="105" t="s">
        <v>341</v>
      </c>
      <c r="E298" s="469" t="s">
        <v>188</v>
      </c>
      <c r="F298" s="470"/>
      <c r="G298" s="106" t="s">
        <v>592</v>
      </c>
      <c r="H298" s="109">
        <f t="shared" si="34"/>
        <v>5</v>
      </c>
      <c r="I298" s="109">
        <f t="shared" si="34"/>
        <v>5</v>
      </c>
      <c r="J298" s="109">
        <f t="shared" si="34"/>
        <v>5</v>
      </c>
    </row>
    <row r="299" spans="1:10" s="57" customFormat="1" ht="111" customHeight="1">
      <c r="A299" s="265" t="s">
        <v>481</v>
      </c>
      <c r="B299" s="145" t="s">
        <v>324</v>
      </c>
      <c r="C299" s="94" t="s">
        <v>341</v>
      </c>
      <c r="D299" s="105" t="s">
        <v>341</v>
      </c>
      <c r="E299" s="469" t="s">
        <v>189</v>
      </c>
      <c r="F299" s="470"/>
      <c r="G299" s="106" t="s">
        <v>592</v>
      </c>
      <c r="H299" s="109">
        <f aca="true" t="shared" si="35" ref="H299:J300">H300</f>
        <v>5</v>
      </c>
      <c r="I299" s="109">
        <f t="shared" si="35"/>
        <v>5</v>
      </c>
      <c r="J299" s="109">
        <f t="shared" si="35"/>
        <v>5</v>
      </c>
    </row>
    <row r="300" spans="1:10" s="57" customFormat="1" ht="34.5" customHeight="1">
      <c r="A300" s="167" t="s">
        <v>190</v>
      </c>
      <c r="B300" s="94" t="s">
        <v>324</v>
      </c>
      <c r="C300" s="94" t="s">
        <v>341</v>
      </c>
      <c r="D300" s="105" t="s">
        <v>341</v>
      </c>
      <c r="E300" s="465" t="s">
        <v>191</v>
      </c>
      <c r="F300" s="466"/>
      <c r="G300" s="106" t="s">
        <v>592</v>
      </c>
      <c r="H300" s="109">
        <f t="shared" si="35"/>
        <v>5</v>
      </c>
      <c r="I300" s="109">
        <f t="shared" si="35"/>
        <v>5</v>
      </c>
      <c r="J300" s="109">
        <f t="shared" si="35"/>
        <v>5</v>
      </c>
    </row>
    <row r="301" spans="1:10" s="57" customFormat="1" ht="27" customHeight="1">
      <c r="A301" s="265" t="s">
        <v>382</v>
      </c>
      <c r="B301" s="94" t="s">
        <v>324</v>
      </c>
      <c r="C301" s="94" t="s">
        <v>341</v>
      </c>
      <c r="D301" s="105" t="s">
        <v>341</v>
      </c>
      <c r="E301" s="465" t="s">
        <v>192</v>
      </c>
      <c r="F301" s="466"/>
      <c r="G301" s="106" t="s">
        <v>592</v>
      </c>
      <c r="H301" s="109">
        <f>+H302</f>
        <v>5</v>
      </c>
      <c r="I301" s="109">
        <f>+I302</f>
        <v>5</v>
      </c>
      <c r="J301" s="109">
        <f>+J302</f>
        <v>5</v>
      </c>
    </row>
    <row r="302" spans="1:10" s="57" customFormat="1" ht="28.5" customHeight="1">
      <c r="A302" s="235" t="s">
        <v>64</v>
      </c>
      <c r="B302" s="94" t="s">
        <v>324</v>
      </c>
      <c r="C302" s="94" t="s">
        <v>341</v>
      </c>
      <c r="D302" s="105" t="s">
        <v>341</v>
      </c>
      <c r="E302" s="465" t="s">
        <v>192</v>
      </c>
      <c r="F302" s="466"/>
      <c r="G302" s="106" t="s">
        <v>334</v>
      </c>
      <c r="H302" s="109">
        <f aca="true" t="shared" si="36" ref="H302:J303">H303</f>
        <v>5</v>
      </c>
      <c r="I302" s="109">
        <f t="shared" si="36"/>
        <v>5</v>
      </c>
      <c r="J302" s="109">
        <f t="shared" si="36"/>
        <v>5</v>
      </c>
    </row>
    <row r="303" spans="1:10" s="57" customFormat="1" ht="28.5" customHeight="1">
      <c r="A303" s="274" t="s">
        <v>578</v>
      </c>
      <c r="B303" s="407"/>
      <c r="C303" s="94" t="s">
        <v>341</v>
      </c>
      <c r="D303" s="105" t="s">
        <v>341</v>
      </c>
      <c r="E303" s="465" t="s">
        <v>192</v>
      </c>
      <c r="F303" s="466"/>
      <c r="G303" s="106" t="s">
        <v>581</v>
      </c>
      <c r="H303" s="109">
        <f t="shared" si="36"/>
        <v>5</v>
      </c>
      <c r="I303" s="109">
        <f t="shared" si="36"/>
        <v>5</v>
      </c>
      <c r="J303" s="109">
        <f t="shared" si="36"/>
        <v>5</v>
      </c>
    </row>
    <row r="304" spans="1:10" s="57" customFormat="1" ht="28.5" customHeight="1">
      <c r="A304" s="274" t="s">
        <v>579</v>
      </c>
      <c r="B304" s="407"/>
      <c r="C304" s="94" t="s">
        <v>341</v>
      </c>
      <c r="D304" s="105" t="s">
        <v>341</v>
      </c>
      <c r="E304" s="465" t="s">
        <v>192</v>
      </c>
      <c r="F304" s="466"/>
      <c r="G304" s="106" t="s">
        <v>582</v>
      </c>
      <c r="H304" s="109">
        <v>5</v>
      </c>
      <c r="I304" s="109">
        <v>5</v>
      </c>
      <c r="J304" s="109">
        <v>5</v>
      </c>
    </row>
    <row r="305" spans="1:10" s="57" customFormat="1" ht="20.25" customHeight="1">
      <c r="A305" s="313" t="s">
        <v>360</v>
      </c>
      <c r="B305" s="161" t="s">
        <v>324</v>
      </c>
      <c r="C305" s="95" t="s">
        <v>361</v>
      </c>
      <c r="D305" s="95"/>
      <c r="E305" s="465"/>
      <c r="F305" s="466"/>
      <c r="G305" s="95"/>
      <c r="H305" s="100">
        <f>H308</f>
        <v>2619.08</v>
      </c>
      <c r="I305" s="100">
        <f>+I306</f>
        <v>1758</v>
      </c>
      <c r="J305" s="100">
        <f>+J306</f>
        <v>1748</v>
      </c>
    </row>
    <row r="306" spans="1:10" s="57" customFormat="1" ht="36.75" customHeight="1">
      <c r="A306" s="313" t="s">
        <v>362</v>
      </c>
      <c r="B306" s="94" t="s">
        <v>324</v>
      </c>
      <c r="C306" s="95" t="s">
        <v>361</v>
      </c>
      <c r="D306" s="95" t="s">
        <v>325</v>
      </c>
      <c r="E306" s="486" t="s">
        <v>216</v>
      </c>
      <c r="F306" s="487"/>
      <c r="G306" s="95" t="s">
        <v>592</v>
      </c>
      <c r="H306" s="263">
        <f>H308</f>
        <v>2619.08</v>
      </c>
      <c r="I306" s="101">
        <f>+I307</f>
        <v>1758</v>
      </c>
      <c r="J306" s="101">
        <f>+J307</f>
        <v>1748</v>
      </c>
    </row>
    <row r="307" spans="1:10" s="60" customFormat="1" ht="51.75" customHeight="1">
      <c r="A307" s="144" t="s">
        <v>473</v>
      </c>
      <c r="B307" s="102" t="s">
        <v>324</v>
      </c>
      <c r="C307" s="94" t="s">
        <v>361</v>
      </c>
      <c r="D307" s="94" t="s">
        <v>325</v>
      </c>
      <c r="E307" s="467" t="s">
        <v>193</v>
      </c>
      <c r="F307" s="468"/>
      <c r="G307" s="95" t="s">
        <v>592</v>
      </c>
      <c r="H307" s="101">
        <f aca="true" t="shared" si="37" ref="H307:J308">H308</f>
        <v>2619.08</v>
      </c>
      <c r="I307" s="101">
        <f t="shared" si="37"/>
        <v>1758</v>
      </c>
      <c r="J307" s="101">
        <f t="shared" si="37"/>
        <v>1748</v>
      </c>
    </row>
    <row r="308" spans="1:10" s="60" customFormat="1" ht="66.75" customHeight="1">
      <c r="A308" s="126" t="s">
        <v>474</v>
      </c>
      <c r="B308" s="102" t="s">
        <v>324</v>
      </c>
      <c r="C308" s="94" t="s">
        <v>361</v>
      </c>
      <c r="D308" s="94" t="s">
        <v>325</v>
      </c>
      <c r="E308" s="467" t="s">
        <v>194</v>
      </c>
      <c r="F308" s="468"/>
      <c r="G308" s="94" t="s">
        <v>592</v>
      </c>
      <c r="H308" s="101">
        <f t="shared" si="37"/>
        <v>2619.08</v>
      </c>
      <c r="I308" s="101">
        <f t="shared" si="37"/>
        <v>1758</v>
      </c>
      <c r="J308" s="101">
        <f t="shared" si="37"/>
        <v>1748</v>
      </c>
    </row>
    <row r="309" spans="1:10" s="60" customFormat="1" ht="38.25" customHeight="1">
      <c r="A309" s="167" t="s">
        <v>195</v>
      </c>
      <c r="B309" s="102" t="s">
        <v>324</v>
      </c>
      <c r="C309" s="94" t="s">
        <v>361</v>
      </c>
      <c r="D309" s="105" t="s">
        <v>325</v>
      </c>
      <c r="E309" s="467" t="s">
        <v>196</v>
      </c>
      <c r="F309" s="468"/>
      <c r="G309" s="106" t="s">
        <v>592</v>
      </c>
      <c r="H309" s="101">
        <f>H310+H314+H318</f>
        <v>2619.08</v>
      </c>
      <c r="I309" s="101">
        <f>I310+I314+I318</f>
        <v>1758</v>
      </c>
      <c r="J309" s="101">
        <f>J310+J314+J318</f>
        <v>1748</v>
      </c>
    </row>
    <row r="310" spans="1:10" s="60" customFormat="1" ht="45.75" customHeight="1">
      <c r="A310" s="281" t="s">
        <v>528</v>
      </c>
      <c r="B310" s="102" t="s">
        <v>324</v>
      </c>
      <c r="C310" s="94" t="s">
        <v>361</v>
      </c>
      <c r="D310" s="105" t="s">
        <v>325</v>
      </c>
      <c r="E310" s="467" t="s">
        <v>475</v>
      </c>
      <c r="F310" s="468"/>
      <c r="G310" s="94" t="s">
        <v>592</v>
      </c>
      <c r="H310" s="160">
        <f>H311</f>
        <v>751.5360000000001</v>
      </c>
      <c r="I310" s="109">
        <f>I311</f>
        <v>0</v>
      </c>
      <c r="J310" s="109">
        <f>J311</f>
        <v>0</v>
      </c>
    </row>
    <row r="311" spans="1:10" s="60" customFormat="1" ht="60.75" customHeight="1">
      <c r="A311" s="126" t="s">
        <v>332</v>
      </c>
      <c r="B311" s="102" t="s">
        <v>324</v>
      </c>
      <c r="C311" s="94" t="s">
        <v>361</v>
      </c>
      <c r="D311" s="105" t="s">
        <v>325</v>
      </c>
      <c r="E311" s="467" t="s">
        <v>475</v>
      </c>
      <c r="F311" s="468"/>
      <c r="G311" s="94" t="s">
        <v>327</v>
      </c>
      <c r="H311" s="160">
        <f>H313+H312</f>
        <v>751.5360000000001</v>
      </c>
      <c r="I311" s="109">
        <v>0</v>
      </c>
      <c r="J311" s="109">
        <v>0</v>
      </c>
    </row>
    <row r="312" spans="1:10" s="60" customFormat="1" ht="26.25" customHeight="1">
      <c r="A312" s="126" t="s">
        <v>605</v>
      </c>
      <c r="B312" s="102"/>
      <c r="C312" s="94" t="s">
        <v>361</v>
      </c>
      <c r="D312" s="105" t="s">
        <v>325</v>
      </c>
      <c r="E312" s="467" t="s">
        <v>475</v>
      </c>
      <c r="F312" s="468"/>
      <c r="G312" s="94" t="s">
        <v>603</v>
      </c>
      <c r="H312" s="160">
        <v>580</v>
      </c>
      <c r="I312" s="109">
        <v>0</v>
      </c>
      <c r="J312" s="109">
        <v>0</v>
      </c>
    </row>
    <row r="313" spans="1:10" s="60" customFormat="1" ht="36" customHeight="1">
      <c r="A313" s="126" t="s">
        <v>606</v>
      </c>
      <c r="B313" s="102"/>
      <c r="C313" s="94" t="s">
        <v>361</v>
      </c>
      <c r="D313" s="105" t="s">
        <v>325</v>
      </c>
      <c r="E313" s="467" t="s">
        <v>475</v>
      </c>
      <c r="F313" s="468"/>
      <c r="G313" s="94" t="s">
        <v>602</v>
      </c>
      <c r="H313" s="160">
        <v>171.536</v>
      </c>
      <c r="I313" s="109">
        <v>0</v>
      </c>
      <c r="J313" s="109">
        <v>0</v>
      </c>
    </row>
    <row r="314" spans="1:10" s="60" customFormat="1" ht="51" customHeight="1">
      <c r="A314" s="281" t="s">
        <v>529</v>
      </c>
      <c r="B314" s="102"/>
      <c r="C314" s="94" t="s">
        <v>361</v>
      </c>
      <c r="D314" s="94" t="s">
        <v>325</v>
      </c>
      <c r="E314" s="467" t="s">
        <v>527</v>
      </c>
      <c r="F314" s="468"/>
      <c r="G314" s="94" t="s">
        <v>592</v>
      </c>
      <c r="H314" s="160">
        <f>H315</f>
        <v>1544.5439999999999</v>
      </c>
      <c r="I314" s="109">
        <f>I315</f>
        <v>1545</v>
      </c>
      <c r="J314" s="109">
        <f>J315</f>
        <v>1545</v>
      </c>
    </row>
    <row r="315" spans="1:10" s="60" customFormat="1" ht="60" customHeight="1">
      <c r="A315" s="126" t="s">
        <v>332</v>
      </c>
      <c r="B315" s="102" t="s">
        <v>324</v>
      </c>
      <c r="C315" s="94" t="s">
        <v>361</v>
      </c>
      <c r="D315" s="94" t="s">
        <v>325</v>
      </c>
      <c r="E315" s="467" t="s">
        <v>527</v>
      </c>
      <c r="F315" s="468"/>
      <c r="G315" s="94" t="s">
        <v>327</v>
      </c>
      <c r="H315" s="160">
        <f>H317+H316</f>
        <v>1544.5439999999999</v>
      </c>
      <c r="I315" s="160">
        <f>I317+I316</f>
        <v>1545</v>
      </c>
      <c r="J315" s="160">
        <f>J317+J316</f>
        <v>1545</v>
      </c>
    </row>
    <row r="316" spans="1:10" s="60" customFormat="1" ht="24" customHeight="1">
      <c r="A316" s="126" t="s">
        <v>605</v>
      </c>
      <c r="B316" s="102"/>
      <c r="C316" s="94" t="s">
        <v>361</v>
      </c>
      <c r="D316" s="94" t="s">
        <v>325</v>
      </c>
      <c r="E316" s="467" t="s">
        <v>527</v>
      </c>
      <c r="F316" s="468"/>
      <c r="G316" s="106" t="s">
        <v>603</v>
      </c>
      <c r="H316" s="109">
        <v>1180</v>
      </c>
      <c r="I316" s="109">
        <v>1180</v>
      </c>
      <c r="J316" s="109">
        <v>1180</v>
      </c>
    </row>
    <row r="317" spans="1:10" s="60" customFormat="1" ht="30" customHeight="1">
      <c r="A317" s="126" t="s">
        <v>606</v>
      </c>
      <c r="B317" s="102"/>
      <c r="C317" s="94" t="s">
        <v>361</v>
      </c>
      <c r="D317" s="94" t="s">
        <v>325</v>
      </c>
      <c r="E317" s="467" t="s">
        <v>527</v>
      </c>
      <c r="F317" s="468"/>
      <c r="G317" s="106" t="s">
        <v>602</v>
      </c>
      <c r="H317" s="109">
        <v>364.544</v>
      </c>
      <c r="I317" s="109">
        <v>365</v>
      </c>
      <c r="J317" s="109">
        <v>365</v>
      </c>
    </row>
    <row r="318" spans="1:10" s="60" customFormat="1" ht="38.25" customHeight="1">
      <c r="A318" s="144" t="s">
        <v>378</v>
      </c>
      <c r="B318" s="102" t="s">
        <v>324</v>
      </c>
      <c r="C318" s="94" t="s">
        <v>361</v>
      </c>
      <c r="D318" s="105" t="s">
        <v>325</v>
      </c>
      <c r="E318" s="467" t="s">
        <v>197</v>
      </c>
      <c r="F318" s="468"/>
      <c r="G318" s="106"/>
      <c r="H318" s="100">
        <f>H323+H319</f>
        <v>323</v>
      </c>
      <c r="I318" s="100">
        <f>I323+I319</f>
        <v>213</v>
      </c>
      <c r="J318" s="100">
        <f>J323+J319</f>
        <v>203</v>
      </c>
    </row>
    <row r="319" spans="1:10" s="60" customFormat="1" ht="30" customHeight="1">
      <c r="A319" s="274" t="s">
        <v>64</v>
      </c>
      <c r="B319" s="102" t="s">
        <v>324</v>
      </c>
      <c r="C319" s="94" t="s">
        <v>361</v>
      </c>
      <c r="D319" s="94" t="s">
        <v>325</v>
      </c>
      <c r="E319" s="467" t="s">
        <v>197</v>
      </c>
      <c r="F319" s="468"/>
      <c r="G319" s="94" t="s">
        <v>334</v>
      </c>
      <c r="H319" s="109">
        <f>H320</f>
        <v>316</v>
      </c>
      <c r="I319" s="264">
        <f>I320</f>
        <v>210</v>
      </c>
      <c r="J319" s="264">
        <f>J320</f>
        <v>200</v>
      </c>
    </row>
    <row r="320" spans="1:10" s="60" customFormat="1" ht="29.25" customHeight="1">
      <c r="A320" s="274" t="s">
        <v>578</v>
      </c>
      <c r="B320" s="102"/>
      <c r="C320" s="94" t="s">
        <v>361</v>
      </c>
      <c r="D320" s="94" t="s">
        <v>325</v>
      </c>
      <c r="E320" s="467" t="s">
        <v>197</v>
      </c>
      <c r="F320" s="468"/>
      <c r="G320" s="94" t="s">
        <v>581</v>
      </c>
      <c r="H320" s="109">
        <f>H321+H322</f>
        <v>316</v>
      </c>
      <c r="I320" s="109">
        <f>I321+I322</f>
        <v>210</v>
      </c>
      <c r="J320" s="109">
        <f>J321+J322</f>
        <v>200</v>
      </c>
    </row>
    <row r="321" spans="1:10" s="60" customFormat="1" ht="17.25" customHeight="1">
      <c r="A321" s="274" t="s">
        <v>579</v>
      </c>
      <c r="B321" s="102"/>
      <c r="C321" s="94" t="s">
        <v>361</v>
      </c>
      <c r="D321" s="94" t="s">
        <v>325</v>
      </c>
      <c r="E321" s="467" t="s">
        <v>197</v>
      </c>
      <c r="F321" s="468"/>
      <c r="G321" s="94" t="s">
        <v>582</v>
      </c>
      <c r="H321" s="109">
        <v>156</v>
      </c>
      <c r="I321" s="264">
        <v>80</v>
      </c>
      <c r="J321" s="264">
        <v>70</v>
      </c>
    </row>
    <row r="322" spans="1:10" s="60" customFormat="1" ht="15" customHeight="1">
      <c r="A322" s="274" t="s">
        <v>604</v>
      </c>
      <c r="B322" s="102"/>
      <c r="C322" s="94" t="s">
        <v>361</v>
      </c>
      <c r="D322" s="94" t="s">
        <v>325</v>
      </c>
      <c r="E322" s="467" t="s">
        <v>197</v>
      </c>
      <c r="F322" s="468"/>
      <c r="G322" s="94" t="s">
        <v>583</v>
      </c>
      <c r="H322" s="109">
        <v>160</v>
      </c>
      <c r="I322" s="264">
        <v>130</v>
      </c>
      <c r="J322" s="264">
        <v>130</v>
      </c>
    </row>
    <row r="323" spans="1:10" s="60" customFormat="1" ht="19.5" customHeight="1">
      <c r="A323" s="144" t="s">
        <v>335</v>
      </c>
      <c r="B323" s="102" t="s">
        <v>324</v>
      </c>
      <c r="C323" s="94" t="s">
        <v>361</v>
      </c>
      <c r="D323" s="94" t="s">
        <v>325</v>
      </c>
      <c r="E323" s="467" t="s">
        <v>197</v>
      </c>
      <c r="F323" s="468"/>
      <c r="G323" s="94" t="s">
        <v>336</v>
      </c>
      <c r="H323" s="160">
        <f>H324</f>
        <v>7</v>
      </c>
      <c r="I323" s="109">
        <f>I324</f>
        <v>3</v>
      </c>
      <c r="J323" s="109">
        <f>J324</f>
        <v>3</v>
      </c>
    </row>
    <row r="324" spans="1:10" s="60" customFormat="1" ht="15">
      <c r="A324" s="144" t="s">
        <v>591</v>
      </c>
      <c r="B324" s="102"/>
      <c r="C324" s="94" t="s">
        <v>361</v>
      </c>
      <c r="D324" s="94" t="s">
        <v>325</v>
      </c>
      <c r="E324" s="467" t="s">
        <v>197</v>
      </c>
      <c r="F324" s="468"/>
      <c r="G324" s="145" t="s">
        <v>584</v>
      </c>
      <c r="H324" s="149">
        <f>H325+H326+H327</f>
        <v>7</v>
      </c>
      <c r="I324" s="149">
        <f>I325+I326+I327</f>
        <v>3</v>
      </c>
      <c r="J324" s="149">
        <f>J325+J326+J327</f>
        <v>3</v>
      </c>
    </row>
    <row r="325" spans="1:10" s="60" customFormat="1" ht="15">
      <c r="A325" s="144" t="s">
        <v>590</v>
      </c>
      <c r="B325" s="208"/>
      <c r="C325" s="94" t="s">
        <v>361</v>
      </c>
      <c r="D325" s="94" t="s">
        <v>325</v>
      </c>
      <c r="E325" s="467" t="s">
        <v>197</v>
      </c>
      <c r="F325" s="468"/>
      <c r="G325" s="145" t="s">
        <v>585</v>
      </c>
      <c r="H325" s="149">
        <v>1</v>
      </c>
      <c r="I325" s="149">
        <v>1</v>
      </c>
      <c r="J325" s="149">
        <v>1</v>
      </c>
    </row>
    <row r="326" spans="1:10" s="60" customFormat="1" ht="15">
      <c r="A326" s="144" t="s">
        <v>589</v>
      </c>
      <c r="B326" s="208"/>
      <c r="C326" s="94" t="s">
        <v>361</v>
      </c>
      <c r="D326" s="94" t="s">
        <v>325</v>
      </c>
      <c r="E326" s="467" t="s">
        <v>197</v>
      </c>
      <c r="F326" s="468"/>
      <c r="G326" s="145" t="s">
        <v>586</v>
      </c>
      <c r="H326" s="149">
        <v>0</v>
      </c>
      <c r="I326" s="149">
        <v>0</v>
      </c>
      <c r="J326" s="149">
        <v>0</v>
      </c>
    </row>
    <row r="327" spans="1:10" s="60" customFormat="1" ht="17.25" customHeight="1">
      <c r="A327" s="144" t="s">
        <v>588</v>
      </c>
      <c r="B327" s="208"/>
      <c r="C327" s="94" t="s">
        <v>361</v>
      </c>
      <c r="D327" s="94" t="s">
        <v>325</v>
      </c>
      <c r="E327" s="467" t="s">
        <v>197</v>
      </c>
      <c r="F327" s="468"/>
      <c r="G327" s="145" t="s">
        <v>587</v>
      </c>
      <c r="H327" s="149">
        <v>6</v>
      </c>
      <c r="I327" s="149">
        <v>2</v>
      </c>
      <c r="J327" s="149">
        <v>2</v>
      </c>
    </row>
    <row r="328" spans="1:10" s="60" customFormat="1" ht="30" hidden="1">
      <c r="A328" s="275" t="s">
        <v>333</v>
      </c>
      <c r="B328" s="208" t="s">
        <v>324</v>
      </c>
      <c r="C328" s="210" t="s">
        <v>361</v>
      </c>
      <c r="D328" s="218" t="s">
        <v>325</v>
      </c>
      <c r="E328" s="223" t="s">
        <v>377</v>
      </c>
      <c r="F328" s="224" t="s">
        <v>198</v>
      </c>
      <c r="G328" s="210" t="s">
        <v>334</v>
      </c>
      <c r="H328" s="211"/>
      <c r="I328" s="211"/>
      <c r="J328" s="211"/>
    </row>
    <row r="329" spans="1:10" s="60" customFormat="1" ht="45" hidden="1">
      <c r="A329" s="235" t="s">
        <v>199</v>
      </c>
      <c r="B329" s="208" t="s">
        <v>324</v>
      </c>
      <c r="C329" s="210" t="s">
        <v>361</v>
      </c>
      <c r="D329" s="218" t="s">
        <v>325</v>
      </c>
      <c r="E329" s="223" t="s">
        <v>377</v>
      </c>
      <c r="F329" s="224" t="s">
        <v>198</v>
      </c>
      <c r="G329" s="210"/>
      <c r="H329" s="211">
        <f>H330</f>
        <v>0</v>
      </c>
      <c r="I329" s="211">
        <f>I330</f>
        <v>0</v>
      </c>
      <c r="J329" s="211">
        <f>J330</f>
        <v>0</v>
      </c>
    </row>
    <row r="330" spans="1:10" s="60" customFormat="1" ht="60" hidden="1">
      <c r="A330" s="126" t="s">
        <v>332</v>
      </c>
      <c r="B330" s="208" t="s">
        <v>324</v>
      </c>
      <c r="C330" s="210" t="s">
        <v>361</v>
      </c>
      <c r="D330" s="218" t="s">
        <v>325</v>
      </c>
      <c r="E330" s="223" t="s">
        <v>377</v>
      </c>
      <c r="F330" s="224" t="s">
        <v>200</v>
      </c>
      <c r="G330" s="210" t="s">
        <v>327</v>
      </c>
      <c r="H330" s="211"/>
      <c r="I330" s="211"/>
      <c r="J330" s="211"/>
    </row>
    <row r="331" spans="1:10" s="60" customFormat="1" ht="60" hidden="1">
      <c r="A331" s="126" t="s">
        <v>201</v>
      </c>
      <c r="B331" s="102" t="s">
        <v>324</v>
      </c>
      <c r="C331" s="94" t="s">
        <v>361</v>
      </c>
      <c r="D331" s="105" t="s">
        <v>325</v>
      </c>
      <c r="E331" s="223" t="s">
        <v>377</v>
      </c>
      <c r="F331" s="224" t="s">
        <v>200</v>
      </c>
      <c r="G331" s="103"/>
      <c r="H331" s="108">
        <f>H334</f>
        <v>0</v>
      </c>
      <c r="I331" s="108">
        <f>I334</f>
        <v>0</v>
      </c>
      <c r="J331" s="108">
        <f>J334</f>
        <v>0</v>
      </c>
    </row>
    <row r="332" spans="1:10" s="60" customFormat="1" ht="0.75" customHeight="1" hidden="1">
      <c r="A332" s="235" t="s">
        <v>203</v>
      </c>
      <c r="B332" s="208" t="s">
        <v>324</v>
      </c>
      <c r="C332" s="210" t="s">
        <v>361</v>
      </c>
      <c r="D332" s="218" t="s">
        <v>325</v>
      </c>
      <c r="E332" s="469" t="s">
        <v>202</v>
      </c>
      <c r="F332" s="470"/>
      <c r="G332" s="216"/>
      <c r="H332" s="220">
        <f>H333</f>
        <v>0</v>
      </c>
      <c r="I332" s="220">
        <f>I333</f>
        <v>0</v>
      </c>
      <c r="J332" s="220">
        <f>J333</f>
        <v>0</v>
      </c>
    </row>
    <row r="333" spans="1:38" s="58" customFormat="1" ht="60" hidden="1">
      <c r="A333" s="126" t="s">
        <v>332</v>
      </c>
      <c r="B333" s="208" t="s">
        <v>324</v>
      </c>
      <c r="C333" s="210" t="s">
        <v>361</v>
      </c>
      <c r="D333" s="210" t="s">
        <v>325</v>
      </c>
      <c r="E333" s="463" t="s">
        <v>204</v>
      </c>
      <c r="F333" s="464"/>
      <c r="G333" s="210" t="s">
        <v>327</v>
      </c>
      <c r="H333" s="211"/>
      <c r="I333" s="211"/>
      <c r="J333" s="211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</row>
    <row r="334" spans="1:38" s="58" customFormat="1" ht="30" hidden="1">
      <c r="A334" s="167" t="s">
        <v>206</v>
      </c>
      <c r="B334" s="127" t="s">
        <v>324</v>
      </c>
      <c r="C334" s="145" t="s">
        <v>361</v>
      </c>
      <c r="D334" s="130" t="s">
        <v>325</v>
      </c>
      <c r="E334" s="505" t="s">
        <v>205</v>
      </c>
      <c r="F334" s="506"/>
      <c r="G334" s="145"/>
      <c r="H334" s="149">
        <f>H335+H339</f>
        <v>0</v>
      </c>
      <c r="I334" s="149">
        <f>I335+I339</f>
        <v>0</v>
      </c>
      <c r="J334" s="149">
        <f>J335+J339</f>
        <v>0</v>
      </c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</row>
    <row r="335" spans="1:38" s="58" customFormat="1" ht="15" hidden="1">
      <c r="A335" s="225" t="s">
        <v>378</v>
      </c>
      <c r="B335" s="127" t="s">
        <v>324</v>
      </c>
      <c r="C335" s="145" t="s">
        <v>361</v>
      </c>
      <c r="D335" s="130" t="s">
        <v>325</v>
      </c>
      <c r="E335" s="493" t="s">
        <v>207</v>
      </c>
      <c r="F335" s="494"/>
      <c r="G335" s="145"/>
      <c r="H335" s="149">
        <f>H336+H337+H338</f>
        <v>0</v>
      </c>
      <c r="I335" s="149">
        <f>I336+I337+I338</f>
        <v>0</v>
      </c>
      <c r="J335" s="149">
        <f>J336+J337+J338</f>
        <v>0</v>
      </c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</row>
    <row r="336" spans="1:38" s="58" customFormat="1" ht="60" hidden="1">
      <c r="A336" s="126" t="s">
        <v>332</v>
      </c>
      <c r="B336" s="102" t="s">
        <v>324</v>
      </c>
      <c r="C336" s="94" t="s">
        <v>361</v>
      </c>
      <c r="D336" s="105" t="s">
        <v>325</v>
      </c>
      <c r="E336" s="493" t="s">
        <v>401</v>
      </c>
      <c r="F336" s="494"/>
      <c r="G336" s="103" t="s">
        <v>327</v>
      </c>
      <c r="H336" s="108"/>
      <c r="I336" s="108"/>
      <c r="J336" s="108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</row>
    <row r="337" spans="1:38" s="58" customFormat="1" ht="30" hidden="1">
      <c r="A337" s="235" t="s">
        <v>64</v>
      </c>
      <c r="B337" s="102" t="s">
        <v>324</v>
      </c>
      <c r="C337" s="94" t="s">
        <v>361</v>
      </c>
      <c r="D337" s="105" t="s">
        <v>325</v>
      </c>
      <c r="E337" s="469" t="s">
        <v>173</v>
      </c>
      <c r="F337" s="470"/>
      <c r="G337" s="103" t="s">
        <v>334</v>
      </c>
      <c r="H337" s="108"/>
      <c r="I337" s="108"/>
      <c r="J337" s="108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</row>
    <row r="338" spans="1:38" s="58" customFormat="1" ht="15" hidden="1">
      <c r="A338" s="282" t="s">
        <v>335</v>
      </c>
      <c r="B338" s="102" t="s">
        <v>324</v>
      </c>
      <c r="C338" s="94" t="s">
        <v>361</v>
      </c>
      <c r="D338" s="94" t="s">
        <v>325</v>
      </c>
      <c r="E338" s="469" t="s">
        <v>208</v>
      </c>
      <c r="F338" s="470"/>
      <c r="G338" s="94" t="s">
        <v>336</v>
      </c>
      <c r="H338" s="109"/>
      <c r="I338" s="109"/>
      <c r="J338" s="109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</row>
    <row r="339" spans="1:38" s="58" customFormat="1" ht="60" hidden="1">
      <c r="A339" s="236" t="s">
        <v>209</v>
      </c>
      <c r="B339" s="102" t="s">
        <v>324</v>
      </c>
      <c r="C339" s="94" t="s">
        <v>361</v>
      </c>
      <c r="D339" s="94" t="s">
        <v>325</v>
      </c>
      <c r="E339" s="467" t="s">
        <v>173</v>
      </c>
      <c r="F339" s="468"/>
      <c r="G339" s="94"/>
      <c r="H339" s="109">
        <f>H340+H341+H342</f>
        <v>0</v>
      </c>
      <c r="I339" s="109">
        <f>I340+I341+I342</f>
        <v>0</v>
      </c>
      <c r="J339" s="109">
        <f>J340+J341+J342</f>
        <v>0</v>
      </c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</row>
    <row r="340" spans="1:38" s="58" customFormat="1" ht="60" hidden="1">
      <c r="A340" s="126" t="s">
        <v>332</v>
      </c>
      <c r="B340" s="102" t="s">
        <v>324</v>
      </c>
      <c r="C340" s="94" t="s">
        <v>361</v>
      </c>
      <c r="D340" s="94" t="s">
        <v>325</v>
      </c>
      <c r="E340" s="467" t="s">
        <v>210</v>
      </c>
      <c r="F340" s="468"/>
      <c r="G340" s="94" t="s">
        <v>327</v>
      </c>
      <c r="H340" s="109"/>
      <c r="I340" s="109"/>
      <c r="J340" s="109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</row>
    <row r="341" spans="1:38" s="58" customFormat="1" ht="30" hidden="1">
      <c r="A341" s="235" t="s">
        <v>64</v>
      </c>
      <c r="B341" s="102" t="s">
        <v>324</v>
      </c>
      <c r="C341" s="94" t="s">
        <v>361</v>
      </c>
      <c r="D341" s="94" t="s">
        <v>325</v>
      </c>
      <c r="E341" s="467" t="s">
        <v>210</v>
      </c>
      <c r="F341" s="468"/>
      <c r="G341" s="94" t="s">
        <v>334</v>
      </c>
      <c r="H341" s="109"/>
      <c r="I341" s="109"/>
      <c r="J341" s="109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</row>
    <row r="342" spans="1:38" s="58" customFormat="1" ht="15" hidden="1">
      <c r="A342" s="144" t="s">
        <v>335</v>
      </c>
      <c r="B342" s="226" t="s">
        <v>324</v>
      </c>
      <c r="C342" s="94" t="s">
        <v>361</v>
      </c>
      <c r="D342" s="94" t="s">
        <v>325</v>
      </c>
      <c r="E342" s="467" t="s">
        <v>210</v>
      </c>
      <c r="F342" s="468"/>
      <c r="G342" s="94" t="s">
        <v>336</v>
      </c>
      <c r="H342" s="109">
        <v>0</v>
      </c>
      <c r="I342" s="109">
        <v>0</v>
      </c>
      <c r="J342" s="109">
        <v>0</v>
      </c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</row>
    <row r="343" spans="1:38" s="58" customFormat="1" ht="23.25" customHeight="1">
      <c r="A343" s="313" t="s">
        <v>363</v>
      </c>
      <c r="B343" s="151" t="s">
        <v>324</v>
      </c>
      <c r="C343" s="227">
        <v>10</v>
      </c>
      <c r="D343" s="227"/>
      <c r="E343" s="467"/>
      <c r="F343" s="468"/>
      <c r="G343" s="95"/>
      <c r="H343" s="101">
        <f>H353+H344</f>
        <v>62</v>
      </c>
      <c r="I343" s="101">
        <f>I353+I344</f>
        <v>62</v>
      </c>
      <c r="J343" s="101">
        <f>J353+J344</f>
        <v>62</v>
      </c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</row>
    <row r="344" spans="1:38" s="58" customFormat="1" ht="26.25" customHeight="1">
      <c r="A344" s="313" t="s">
        <v>364</v>
      </c>
      <c r="B344" s="94" t="s">
        <v>324</v>
      </c>
      <c r="C344" s="228">
        <v>10</v>
      </c>
      <c r="D344" s="152" t="s">
        <v>325</v>
      </c>
      <c r="E344" s="486" t="s">
        <v>216</v>
      </c>
      <c r="F344" s="487"/>
      <c r="G344" s="152" t="s">
        <v>592</v>
      </c>
      <c r="H344" s="101">
        <f aca="true" t="shared" si="38" ref="H344:J347">H345</f>
        <v>62</v>
      </c>
      <c r="I344" s="101">
        <f t="shared" si="38"/>
        <v>62</v>
      </c>
      <c r="J344" s="101">
        <f t="shared" si="38"/>
        <v>62</v>
      </c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</row>
    <row r="345" spans="1:10" s="60" customFormat="1" ht="60" customHeight="1">
      <c r="A345" s="283" t="s">
        <v>476</v>
      </c>
      <c r="B345" s="102" t="s">
        <v>324</v>
      </c>
      <c r="C345" s="229">
        <v>10</v>
      </c>
      <c r="D345" s="230" t="s">
        <v>325</v>
      </c>
      <c r="E345" s="483" t="s">
        <v>597</v>
      </c>
      <c r="F345" s="468"/>
      <c r="G345" s="114" t="s">
        <v>592</v>
      </c>
      <c r="H345" s="101">
        <f t="shared" si="38"/>
        <v>62</v>
      </c>
      <c r="I345" s="101">
        <f t="shared" si="38"/>
        <v>62</v>
      </c>
      <c r="J345" s="101">
        <f t="shared" si="38"/>
        <v>62</v>
      </c>
    </row>
    <row r="346" spans="1:10" s="60" customFormat="1" ht="75.75" customHeight="1">
      <c r="A346" s="249" t="s">
        <v>477</v>
      </c>
      <c r="B346" s="102" t="s">
        <v>324</v>
      </c>
      <c r="C346" s="137">
        <v>10</v>
      </c>
      <c r="D346" s="139" t="s">
        <v>325</v>
      </c>
      <c r="E346" s="96" t="s">
        <v>212</v>
      </c>
      <c r="F346" s="99" t="s">
        <v>66</v>
      </c>
      <c r="G346" s="138" t="s">
        <v>592</v>
      </c>
      <c r="H346" s="239">
        <f t="shared" si="38"/>
        <v>62</v>
      </c>
      <c r="I346" s="239">
        <f t="shared" si="38"/>
        <v>62</v>
      </c>
      <c r="J346" s="239">
        <f t="shared" si="38"/>
        <v>62</v>
      </c>
    </row>
    <row r="347" spans="1:10" s="60" customFormat="1" ht="45" customHeight="1">
      <c r="A347" s="284" t="s">
        <v>213</v>
      </c>
      <c r="B347" s="102" t="s">
        <v>324</v>
      </c>
      <c r="C347" s="231">
        <v>10</v>
      </c>
      <c r="D347" s="139" t="s">
        <v>325</v>
      </c>
      <c r="E347" s="97" t="s">
        <v>214</v>
      </c>
      <c r="F347" s="98" t="s">
        <v>66</v>
      </c>
      <c r="G347" s="138" t="s">
        <v>592</v>
      </c>
      <c r="H347" s="239">
        <f t="shared" si="38"/>
        <v>62</v>
      </c>
      <c r="I347" s="239">
        <f t="shared" si="38"/>
        <v>62</v>
      </c>
      <c r="J347" s="239">
        <f t="shared" si="38"/>
        <v>62</v>
      </c>
    </row>
    <row r="348" spans="1:10" s="60" customFormat="1" ht="27.75" customHeight="1">
      <c r="A348" s="191" t="s">
        <v>365</v>
      </c>
      <c r="B348" s="102" t="s">
        <v>324</v>
      </c>
      <c r="C348" s="231">
        <v>10</v>
      </c>
      <c r="D348" s="139" t="s">
        <v>325</v>
      </c>
      <c r="E348" s="97" t="s">
        <v>406</v>
      </c>
      <c r="F348" s="98" t="s">
        <v>215</v>
      </c>
      <c r="G348" s="138" t="s">
        <v>592</v>
      </c>
      <c r="H348" s="101">
        <f>H350+H349</f>
        <v>62</v>
      </c>
      <c r="I348" s="101">
        <f>I350+I349</f>
        <v>62</v>
      </c>
      <c r="J348" s="101">
        <f>J350+J349</f>
        <v>62</v>
      </c>
    </row>
    <row r="349" spans="1:10" s="60" customFormat="1" ht="30" hidden="1">
      <c r="A349" s="235" t="s">
        <v>64</v>
      </c>
      <c r="B349" s="102" t="s">
        <v>324</v>
      </c>
      <c r="C349" s="231">
        <v>10</v>
      </c>
      <c r="D349" s="139" t="s">
        <v>57</v>
      </c>
      <c r="E349" s="97" t="s">
        <v>214</v>
      </c>
      <c r="F349" s="98" t="s">
        <v>215</v>
      </c>
      <c r="G349" s="138" t="s">
        <v>334</v>
      </c>
      <c r="H349" s="101"/>
      <c r="I349" s="101"/>
      <c r="J349" s="101"/>
    </row>
    <row r="350" spans="1:10" s="60" customFormat="1" ht="21" customHeight="1">
      <c r="A350" s="408" t="s">
        <v>366</v>
      </c>
      <c r="B350" s="409" t="s">
        <v>324</v>
      </c>
      <c r="C350" s="232">
        <v>10</v>
      </c>
      <c r="D350" s="139" t="s">
        <v>325</v>
      </c>
      <c r="E350" s="97" t="s">
        <v>406</v>
      </c>
      <c r="F350" s="98" t="s">
        <v>215</v>
      </c>
      <c r="G350" s="233" t="s">
        <v>367</v>
      </c>
      <c r="H350" s="109">
        <f aca="true" t="shared" si="39" ref="H350:J351">H351</f>
        <v>62</v>
      </c>
      <c r="I350" s="109">
        <f t="shared" si="39"/>
        <v>62</v>
      </c>
      <c r="J350" s="109">
        <f t="shared" si="39"/>
        <v>62</v>
      </c>
    </row>
    <row r="351" spans="1:10" s="60" customFormat="1" ht="24" customHeight="1">
      <c r="A351" s="408" t="s">
        <v>600</v>
      </c>
      <c r="B351" s="409"/>
      <c r="C351" s="232">
        <v>10</v>
      </c>
      <c r="D351" s="139" t="s">
        <v>325</v>
      </c>
      <c r="E351" s="97" t="s">
        <v>406</v>
      </c>
      <c r="F351" s="98" t="s">
        <v>215</v>
      </c>
      <c r="G351" s="94" t="s">
        <v>599</v>
      </c>
      <c r="H351" s="109">
        <f t="shared" si="39"/>
        <v>62</v>
      </c>
      <c r="I351" s="109">
        <f t="shared" si="39"/>
        <v>62</v>
      </c>
      <c r="J351" s="109">
        <f t="shared" si="39"/>
        <v>62</v>
      </c>
    </row>
    <row r="352" spans="1:10" s="60" customFormat="1" ht="20.25" customHeight="1">
      <c r="A352" s="144" t="s">
        <v>601</v>
      </c>
      <c r="B352" s="102"/>
      <c r="C352" s="39">
        <v>10</v>
      </c>
      <c r="D352" s="94" t="s">
        <v>325</v>
      </c>
      <c r="E352" s="97" t="s">
        <v>406</v>
      </c>
      <c r="F352" s="98" t="s">
        <v>215</v>
      </c>
      <c r="G352" s="94" t="s">
        <v>598</v>
      </c>
      <c r="H352" s="109">
        <v>62</v>
      </c>
      <c r="I352" s="109">
        <v>62</v>
      </c>
      <c r="J352" s="109">
        <v>62</v>
      </c>
    </row>
    <row r="353" spans="1:10" s="60" customFormat="1" ht="0.75" customHeight="1" hidden="1">
      <c r="A353" s="225" t="s">
        <v>368</v>
      </c>
      <c r="B353" s="410" t="s">
        <v>324</v>
      </c>
      <c r="C353" s="411">
        <v>10</v>
      </c>
      <c r="D353" s="412" t="s">
        <v>349</v>
      </c>
      <c r="E353" s="97" t="s">
        <v>214</v>
      </c>
      <c r="F353" s="98" t="s">
        <v>215</v>
      </c>
      <c r="G353" s="145" t="s">
        <v>367</v>
      </c>
      <c r="H353" s="149">
        <f aca="true" t="shared" si="40" ref="H353:J354">H354</f>
        <v>0</v>
      </c>
      <c r="I353" s="149">
        <f t="shared" si="40"/>
        <v>0</v>
      </c>
      <c r="J353" s="149">
        <f t="shared" si="40"/>
        <v>0</v>
      </c>
    </row>
    <row r="354" spans="1:10" s="60" customFormat="1" ht="60" hidden="1">
      <c r="A354" s="144" t="s">
        <v>217</v>
      </c>
      <c r="B354" s="127" t="s">
        <v>324</v>
      </c>
      <c r="C354" s="234">
        <v>10</v>
      </c>
      <c r="D354" s="145" t="s">
        <v>349</v>
      </c>
      <c r="E354" s="471" t="s">
        <v>216</v>
      </c>
      <c r="F354" s="472"/>
      <c r="G354" s="145"/>
      <c r="H354" s="149">
        <f t="shared" si="40"/>
        <v>0</v>
      </c>
      <c r="I354" s="149">
        <f t="shared" si="40"/>
        <v>0</v>
      </c>
      <c r="J354" s="149">
        <f t="shared" si="40"/>
        <v>0</v>
      </c>
    </row>
    <row r="355" spans="1:10" s="60" customFormat="1" ht="1.5" customHeight="1" hidden="1">
      <c r="A355" s="144" t="s">
        <v>218</v>
      </c>
      <c r="B355" s="127" t="s">
        <v>324</v>
      </c>
      <c r="C355" s="234">
        <v>10</v>
      </c>
      <c r="D355" s="145" t="s">
        <v>349</v>
      </c>
      <c r="E355" s="471" t="s">
        <v>151</v>
      </c>
      <c r="F355" s="472"/>
      <c r="G355" s="145"/>
      <c r="H355" s="149">
        <f>H357+H359+H361</f>
        <v>0</v>
      </c>
      <c r="I355" s="149">
        <f>I357+I359+I361</f>
        <v>0</v>
      </c>
      <c r="J355" s="149">
        <f>J357+J359+J361</f>
        <v>0</v>
      </c>
    </row>
    <row r="356" spans="1:10" s="60" customFormat="1" ht="30" hidden="1">
      <c r="A356" s="167" t="s">
        <v>220</v>
      </c>
      <c r="B356" s="127" t="s">
        <v>324</v>
      </c>
      <c r="C356" s="234">
        <v>10</v>
      </c>
      <c r="D356" s="145" t="s">
        <v>349</v>
      </c>
      <c r="E356" s="471" t="s">
        <v>219</v>
      </c>
      <c r="F356" s="472"/>
      <c r="G356" s="145"/>
      <c r="H356" s="149">
        <f aca="true" t="shared" si="41" ref="H356:J357">H357</f>
        <v>0</v>
      </c>
      <c r="I356" s="149">
        <f t="shared" si="41"/>
        <v>0</v>
      </c>
      <c r="J356" s="149">
        <f t="shared" si="41"/>
        <v>0</v>
      </c>
    </row>
    <row r="357" spans="1:10" s="60" customFormat="1" ht="15" hidden="1">
      <c r="A357" s="225" t="s">
        <v>222</v>
      </c>
      <c r="B357" s="127" t="s">
        <v>324</v>
      </c>
      <c r="C357" s="234">
        <v>10</v>
      </c>
      <c r="D357" s="145" t="s">
        <v>349</v>
      </c>
      <c r="E357" s="130" t="s">
        <v>221</v>
      </c>
      <c r="F357" s="131" t="s">
        <v>66</v>
      </c>
      <c r="G357" s="145"/>
      <c r="H357" s="149">
        <f t="shared" si="41"/>
        <v>0</v>
      </c>
      <c r="I357" s="149">
        <f t="shared" si="41"/>
        <v>0</v>
      </c>
      <c r="J357" s="149">
        <f t="shared" si="41"/>
        <v>0</v>
      </c>
    </row>
    <row r="358" spans="1:10" s="60" customFormat="1" ht="13.5" customHeight="1" hidden="1">
      <c r="A358" s="144" t="s">
        <v>366</v>
      </c>
      <c r="B358" s="127" t="s">
        <v>324</v>
      </c>
      <c r="C358" s="234">
        <v>10</v>
      </c>
      <c r="D358" s="150" t="s">
        <v>349</v>
      </c>
      <c r="E358" s="471" t="s">
        <v>223</v>
      </c>
      <c r="F358" s="472"/>
      <c r="G358" s="150" t="s">
        <v>367</v>
      </c>
      <c r="H358" s="149"/>
      <c r="I358" s="149"/>
      <c r="J358" s="149"/>
    </row>
    <row r="359" spans="1:10" s="60" customFormat="1" ht="45" hidden="1">
      <c r="A359" s="235" t="s">
        <v>224</v>
      </c>
      <c r="B359" s="127" t="s">
        <v>324</v>
      </c>
      <c r="C359" s="234">
        <v>10</v>
      </c>
      <c r="D359" s="145" t="s">
        <v>349</v>
      </c>
      <c r="E359" s="471" t="s">
        <v>223</v>
      </c>
      <c r="F359" s="472"/>
      <c r="G359" s="145"/>
      <c r="H359" s="149">
        <f>H360</f>
        <v>0</v>
      </c>
      <c r="I359" s="149">
        <f>I360</f>
        <v>0</v>
      </c>
      <c r="J359" s="149">
        <f>J360</f>
        <v>0</v>
      </c>
    </row>
    <row r="360" spans="1:10" s="60" customFormat="1" ht="15" hidden="1">
      <c r="A360" s="144" t="s">
        <v>366</v>
      </c>
      <c r="B360" s="127" t="s">
        <v>324</v>
      </c>
      <c r="C360" s="234">
        <v>10</v>
      </c>
      <c r="D360" s="150" t="s">
        <v>349</v>
      </c>
      <c r="E360" s="130" t="s">
        <v>225</v>
      </c>
      <c r="F360" s="131" t="s">
        <v>226</v>
      </c>
      <c r="G360" s="150" t="s">
        <v>367</v>
      </c>
      <c r="H360" s="149"/>
      <c r="I360" s="149"/>
      <c r="J360" s="149"/>
    </row>
    <row r="361" spans="1:10" s="60" customFormat="1" ht="30" hidden="1">
      <c r="A361" s="144" t="s">
        <v>228</v>
      </c>
      <c r="B361" s="127" t="s">
        <v>324</v>
      </c>
      <c r="C361" s="234">
        <v>10</v>
      </c>
      <c r="D361" s="145" t="s">
        <v>349</v>
      </c>
      <c r="E361" s="130" t="s">
        <v>227</v>
      </c>
      <c r="F361" s="131" t="s">
        <v>226</v>
      </c>
      <c r="G361" s="145"/>
      <c r="H361" s="149">
        <f>H362</f>
        <v>0</v>
      </c>
      <c r="I361" s="149">
        <f>I362</f>
        <v>0</v>
      </c>
      <c r="J361" s="149">
        <f>J362</f>
        <v>0</v>
      </c>
    </row>
    <row r="362" spans="1:10" s="60" customFormat="1" ht="15" hidden="1">
      <c r="A362" s="144" t="s">
        <v>366</v>
      </c>
      <c r="B362" s="127" t="s">
        <v>324</v>
      </c>
      <c r="C362" s="234">
        <v>10</v>
      </c>
      <c r="D362" s="150" t="s">
        <v>349</v>
      </c>
      <c r="E362" s="130" t="s">
        <v>229</v>
      </c>
      <c r="F362" s="131" t="s">
        <v>230</v>
      </c>
      <c r="G362" s="150" t="s">
        <v>367</v>
      </c>
      <c r="H362" s="149"/>
      <c r="I362" s="149"/>
      <c r="J362" s="149"/>
    </row>
    <row r="363" spans="1:10" s="60" customFormat="1" ht="21" customHeight="1">
      <c r="A363" s="314" t="s">
        <v>371</v>
      </c>
      <c r="B363" s="94" t="s">
        <v>324</v>
      </c>
      <c r="C363" s="39">
        <v>11</v>
      </c>
      <c r="D363" s="105"/>
      <c r="E363" s="471"/>
      <c r="F363" s="472"/>
      <c r="G363" s="106"/>
      <c r="H363" s="160">
        <f aca="true" t="shared" si="42" ref="H363:J365">+H364</f>
        <v>5.092</v>
      </c>
      <c r="I363" s="160">
        <f t="shared" si="42"/>
        <v>10.294</v>
      </c>
      <c r="J363" s="160">
        <f t="shared" si="42"/>
        <v>1</v>
      </c>
    </row>
    <row r="364" spans="1:10" s="60" customFormat="1" ht="21" customHeight="1">
      <c r="A364" s="315" t="s">
        <v>231</v>
      </c>
      <c r="B364" s="121" t="s">
        <v>324</v>
      </c>
      <c r="C364" s="39">
        <v>11</v>
      </c>
      <c r="D364" s="105" t="s">
        <v>325</v>
      </c>
      <c r="E364" s="469" t="s">
        <v>216</v>
      </c>
      <c r="F364" s="470"/>
      <c r="G364" s="106" t="s">
        <v>592</v>
      </c>
      <c r="H364" s="160">
        <f>H369</f>
        <v>5.092</v>
      </c>
      <c r="I364" s="160">
        <f>+I365</f>
        <v>10.294</v>
      </c>
      <c r="J364" s="160">
        <f t="shared" si="42"/>
        <v>1</v>
      </c>
    </row>
    <row r="365" spans="1:38" s="56" customFormat="1" ht="72.75" customHeight="1">
      <c r="A365" s="280" t="s">
        <v>478</v>
      </c>
      <c r="B365" s="94" t="s">
        <v>324</v>
      </c>
      <c r="C365" s="94" t="s">
        <v>372</v>
      </c>
      <c r="D365" s="105" t="s">
        <v>325</v>
      </c>
      <c r="E365" s="465" t="s">
        <v>188</v>
      </c>
      <c r="F365" s="466"/>
      <c r="G365" s="106" t="s">
        <v>592</v>
      </c>
      <c r="H365" s="160">
        <f>H364</f>
        <v>5.092</v>
      </c>
      <c r="I365" s="160">
        <f t="shared" si="42"/>
        <v>10.294</v>
      </c>
      <c r="J365" s="160">
        <f t="shared" si="42"/>
        <v>1</v>
      </c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</row>
    <row r="366" spans="1:38" s="56" customFormat="1" ht="96" customHeight="1">
      <c r="A366" s="126" t="s">
        <v>479</v>
      </c>
      <c r="B366" s="94" t="s">
        <v>324</v>
      </c>
      <c r="C366" s="94" t="s">
        <v>372</v>
      </c>
      <c r="D366" s="105" t="s">
        <v>325</v>
      </c>
      <c r="E366" s="465" t="s">
        <v>232</v>
      </c>
      <c r="F366" s="466"/>
      <c r="G366" s="106" t="s">
        <v>592</v>
      </c>
      <c r="H366" s="160">
        <f>H365</f>
        <v>5.092</v>
      </c>
      <c r="I366" s="160">
        <f>I367</f>
        <v>10.294</v>
      </c>
      <c r="J366" s="160">
        <f>+J368+B372</f>
        <v>1</v>
      </c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</row>
    <row r="367" spans="1:38" s="69" customFormat="1" ht="69.75" customHeight="1">
      <c r="A367" s="126" t="s">
        <v>233</v>
      </c>
      <c r="B367" s="94" t="s">
        <v>324</v>
      </c>
      <c r="C367" s="94" t="s">
        <v>372</v>
      </c>
      <c r="D367" s="105" t="s">
        <v>325</v>
      </c>
      <c r="E367" s="465" t="s">
        <v>234</v>
      </c>
      <c r="F367" s="466"/>
      <c r="G367" s="106" t="s">
        <v>592</v>
      </c>
      <c r="H367" s="160">
        <f>H366</f>
        <v>5.092</v>
      </c>
      <c r="I367" s="160">
        <f>I369</f>
        <v>10.294</v>
      </c>
      <c r="J367" s="160">
        <v>1</v>
      </c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</row>
    <row r="368" spans="1:38" s="56" customFormat="1" ht="51.75" customHeight="1">
      <c r="A368" s="236" t="s">
        <v>235</v>
      </c>
      <c r="B368" s="94" t="s">
        <v>324</v>
      </c>
      <c r="C368" s="94" t="s">
        <v>372</v>
      </c>
      <c r="D368" s="105" t="s">
        <v>325</v>
      </c>
      <c r="E368" s="465" t="s">
        <v>236</v>
      </c>
      <c r="F368" s="466"/>
      <c r="G368" s="106" t="s">
        <v>592</v>
      </c>
      <c r="H368" s="160">
        <f>+H369</f>
        <v>5.092</v>
      </c>
      <c r="I368" s="160">
        <f>+I369</f>
        <v>10.294</v>
      </c>
      <c r="J368" s="160">
        <f>+J369</f>
        <v>1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</row>
    <row r="369" spans="1:38" s="56" customFormat="1" ht="33" customHeight="1">
      <c r="A369" s="274" t="s">
        <v>64</v>
      </c>
      <c r="B369" s="94" t="s">
        <v>324</v>
      </c>
      <c r="C369" s="94" t="s">
        <v>372</v>
      </c>
      <c r="D369" s="105" t="s">
        <v>325</v>
      </c>
      <c r="E369" s="465" t="s">
        <v>236</v>
      </c>
      <c r="F369" s="466"/>
      <c r="G369" s="106" t="s">
        <v>334</v>
      </c>
      <c r="H369" s="160">
        <f aca="true" t="shared" si="43" ref="H369:J370">H370</f>
        <v>5.092</v>
      </c>
      <c r="I369" s="160">
        <f t="shared" si="43"/>
        <v>10.294</v>
      </c>
      <c r="J369" s="160">
        <f t="shared" si="43"/>
        <v>1</v>
      </c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</row>
    <row r="370" spans="1:38" s="56" customFormat="1" ht="27.75" customHeight="1">
      <c r="A370" s="274" t="s">
        <v>578</v>
      </c>
      <c r="B370" s="94"/>
      <c r="C370" s="94" t="s">
        <v>372</v>
      </c>
      <c r="D370" s="105" t="s">
        <v>325</v>
      </c>
      <c r="E370" s="465" t="s">
        <v>236</v>
      </c>
      <c r="F370" s="466"/>
      <c r="G370" s="106" t="s">
        <v>581</v>
      </c>
      <c r="H370" s="160">
        <f t="shared" si="43"/>
        <v>5.092</v>
      </c>
      <c r="I370" s="160">
        <f t="shared" si="43"/>
        <v>10.294</v>
      </c>
      <c r="J370" s="160">
        <f t="shared" si="43"/>
        <v>1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</row>
    <row r="371" spans="1:38" s="56" customFormat="1" ht="21.75" customHeight="1">
      <c r="A371" s="274" t="s">
        <v>579</v>
      </c>
      <c r="B371" s="94"/>
      <c r="C371" s="94" t="s">
        <v>372</v>
      </c>
      <c r="D371" s="105" t="s">
        <v>325</v>
      </c>
      <c r="E371" s="465" t="s">
        <v>236</v>
      </c>
      <c r="F371" s="466"/>
      <c r="G371" s="106" t="s">
        <v>582</v>
      </c>
      <c r="H371" s="160">
        <v>5.092</v>
      </c>
      <c r="I371" s="160">
        <v>10.294</v>
      </c>
      <c r="J371" s="160">
        <v>1</v>
      </c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</row>
    <row r="372" spans="1:38" s="56" customFormat="1" ht="44.25" customHeight="1">
      <c r="A372" s="240" t="s">
        <v>480</v>
      </c>
      <c r="B372" s="62"/>
      <c r="C372" s="62"/>
      <c r="D372" s="62"/>
      <c r="E372" s="465"/>
      <c r="F372" s="466"/>
      <c r="G372" s="62"/>
      <c r="H372" s="62"/>
      <c r="I372" s="126">
        <v>117.157</v>
      </c>
      <c r="J372" s="126">
        <v>230.848</v>
      </c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</row>
    <row r="373" spans="1:38" s="56" customFormat="1" ht="30" customHeight="1">
      <c r="A373" s="54"/>
      <c r="B373" s="55"/>
      <c r="C373" s="55"/>
      <c r="D373" s="55"/>
      <c r="E373" s="507"/>
      <c r="F373" s="508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</row>
    <row r="374" spans="1:30" s="56" customFormat="1" ht="16.5" customHeight="1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</row>
    <row r="375" spans="1:30" s="56" customFormat="1" ht="11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</row>
    <row r="376" spans="1:30" s="56" customFormat="1" ht="11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</row>
    <row r="377" spans="1:30" s="56" customFormat="1" ht="11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</row>
    <row r="378" spans="1:30" s="56" customFormat="1" ht="11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</row>
    <row r="379" spans="1:30" s="56" customFormat="1" ht="11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</row>
    <row r="380" spans="1:30" s="56" customFormat="1" ht="11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</row>
    <row r="381" spans="1:30" s="56" customFormat="1" ht="11.25">
      <c r="A381" s="71"/>
      <c r="B381" s="72"/>
      <c r="C381" s="72"/>
      <c r="D381" s="73"/>
      <c r="E381" s="55"/>
      <c r="F381" s="55"/>
      <c r="G381" s="72"/>
      <c r="H381" s="76"/>
      <c r="I381" s="54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</row>
    <row r="382" spans="1:30" s="56" customFormat="1" ht="11.25">
      <c r="A382" s="71"/>
      <c r="B382" s="72"/>
      <c r="C382" s="72"/>
      <c r="D382" s="73"/>
      <c r="E382" s="74"/>
      <c r="F382" s="75"/>
      <c r="G382" s="72"/>
      <c r="H382" s="76"/>
      <c r="I382" s="54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</row>
    <row r="383" spans="1:38" s="56" customFormat="1" ht="15.75" customHeight="1">
      <c r="A383" s="71"/>
      <c r="B383" s="72"/>
      <c r="C383" s="72"/>
      <c r="D383" s="73"/>
      <c r="E383" s="74"/>
      <c r="F383" s="75"/>
      <c r="G383" s="72"/>
      <c r="H383" s="76"/>
      <c r="I383" s="54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</row>
    <row r="384" spans="1:38" s="56" customFormat="1" ht="11.25">
      <c r="A384" s="71"/>
      <c r="B384" s="72"/>
      <c r="C384" s="72"/>
      <c r="D384" s="73"/>
      <c r="E384" s="74"/>
      <c r="F384" s="75"/>
      <c r="G384" s="72"/>
      <c r="H384" s="76"/>
      <c r="I384" s="54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</row>
    <row r="385" spans="1:38" s="56" customFormat="1" ht="11.25">
      <c r="A385" s="71"/>
      <c r="B385" s="72"/>
      <c r="C385" s="72"/>
      <c r="D385" s="73"/>
      <c r="E385" s="74"/>
      <c r="F385" s="75"/>
      <c r="G385" s="72"/>
      <c r="H385" s="76"/>
      <c r="I385" s="54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</row>
    <row r="386" spans="1:38" s="56" customFormat="1" ht="11.25">
      <c r="A386" s="71"/>
      <c r="B386" s="72"/>
      <c r="C386" s="72"/>
      <c r="D386" s="73"/>
      <c r="E386" s="74"/>
      <c r="F386" s="75"/>
      <c r="G386" s="72"/>
      <c r="H386" s="76"/>
      <c r="I386" s="54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</row>
    <row r="387" spans="1:38" s="56" customFormat="1" ht="11.25">
      <c r="A387" s="71"/>
      <c r="B387" s="72"/>
      <c r="C387" s="72"/>
      <c r="D387" s="73"/>
      <c r="E387" s="74"/>
      <c r="F387" s="75"/>
      <c r="G387" s="72"/>
      <c r="H387" s="76"/>
      <c r="I387" s="54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</row>
    <row r="388" spans="1:38" s="56" customFormat="1" ht="11.25">
      <c r="A388" s="71"/>
      <c r="B388" s="72"/>
      <c r="C388" s="72"/>
      <c r="D388" s="73"/>
      <c r="E388" s="74"/>
      <c r="F388" s="75"/>
      <c r="G388" s="72"/>
      <c r="H388" s="76"/>
      <c r="I388" s="54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</row>
    <row r="389" spans="1:38" s="56" customFormat="1" ht="11.25">
      <c r="A389" s="71"/>
      <c r="B389" s="72"/>
      <c r="C389" s="72"/>
      <c r="D389" s="73"/>
      <c r="E389" s="74"/>
      <c r="F389" s="75"/>
      <c r="G389" s="72"/>
      <c r="H389" s="76"/>
      <c r="I389" s="54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</row>
    <row r="390" spans="1:38" s="56" customFormat="1" ht="11.25">
      <c r="A390" s="71"/>
      <c r="B390" s="72"/>
      <c r="C390" s="72"/>
      <c r="D390" s="73"/>
      <c r="E390" s="74"/>
      <c r="F390" s="75"/>
      <c r="G390" s="72"/>
      <c r="H390" s="76"/>
      <c r="I390" s="54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</row>
    <row r="391" spans="1:38" s="56" customFormat="1" ht="11.25">
      <c r="A391" s="71"/>
      <c r="B391" s="72"/>
      <c r="C391" s="72"/>
      <c r="D391" s="73"/>
      <c r="E391" s="74"/>
      <c r="F391" s="75"/>
      <c r="G391" s="72"/>
      <c r="H391" s="76"/>
      <c r="I391" s="54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</row>
    <row r="392" spans="1:38" s="56" customFormat="1" ht="11.25">
      <c r="A392" s="71"/>
      <c r="B392" s="72"/>
      <c r="C392" s="72"/>
      <c r="D392" s="73"/>
      <c r="E392" s="74"/>
      <c r="F392" s="75"/>
      <c r="G392" s="72"/>
      <c r="H392" s="76"/>
      <c r="I392" s="54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</row>
    <row r="393" spans="1:38" s="56" customFormat="1" ht="11.25">
      <c r="A393" s="71"/>
      <c r="B393" s="72"/>
      <c r="C393" s="72"/>
      <c r="D393" s="73"/>
      <c r="E393" s="74"/>
      <c r="F393" s="75"/>
      <c r="G393" s="72"/>
      <c r="H393" s="76"/>
      <c r="I393" s="54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</row>
    <row r="394" spans="1:38" s="56" customFormat="1" ht="11.25">
      <c r="A394" s="71"/>
      <c r="B394" s="72"/>
      <c r="C394" s="72"/>
      <c r="D394" s="73"/>
      <c r="E394" s="74"/>
      <c r="F394" s="75"/>
      <c r="G394" s="72"/>
      <c r="H394" s="76"/>
      <c r="I394" s="54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</row>
    <row r="395" spans="1:38" s="56" customFormat="1" ht="11.25">
      <c r="A395" s="71"/>
      <c r="B395" s="72"/>
      <c r="C395" s="72"/>
      <c r="D395" s="73"/>
      <c r="E395" s="74"/>
      <c r="F395" s="75"/>
      <c r="G395" s="72"/>
      <c r="H395" s="76"/>
      <c r="I395" s="54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</row>
    <row r="396" spans="1:38" s="56" customFormat="1" ht="11.25">
      <c r="A396" s="71"/>
      <c r="B396" s="72"/>
      <c r="C396" s="72"/>
      <c r="D396" s="73"/>
      <c r="E396" s="74"/>
      <c r="F396" s="75"/>
      <c r="G396" s="72"/>
      <c r="H396" s="76"/>
      <c r="I396" s="54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</row>
    <row r="397" spans="1:38" s="56" customFormat="1" ht="11.25">
      <c r="A397" s="71"/>
      <c r="B397" s="72"/>
      <c r="C397" s="72"/>
      <c r="D397" s="73"/>
      <c r="E397" s="74"/>
      <c r="F397" s="75"/>
      <c r="G397" s="72"/>
      <c r="H397" s="76"/>
      <c r="I397" s="54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</row>
    <row r="398" spans="1:38" s="56" customFormat="1" ht="11.25">
      <c r="A398" s="71"/>
      <c r="B398" s="72"/>
      <c r="C398" s="72"/>
      <c r="D398" s="73"/>
      <c r="E398" s="74"/>
      <c r="F398" s="75"/>
      <c r="G398" s="72"/>
      <c r="H398" s="76"/>
      <c r="I398" s="54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</row>
    <row r="399" spans="1:38" s="56" customFormat="1" ht="11.25">
      <c r="A399" s="71"/>
      <c r="B399" s="72"/>
      <c r="C399" s="72"/>
      <c r="D399" s="73"/>
      <c r="E399" s="74"/>
      <c r="F399" s="75"/>
      <c r="G399" s="72"/>
      <c r="H399" s="76"/>
      <c r="I399" s="54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</row>
    <row r="400" spans="1:38" s="56" customFormat="1" ht="11.25">
      <c r="A400" s="71"/>
      <c r="B400" s="72"/>
      <c r="C400" s="72"/>
      <c r="D400" s="73"/>
      <c r="E400" s="74"/>
      <c r="F400" s="75"/>
      <c r="G400" s="72"/>
      <c r="H400" s="76"/>
      <c r="I400" s="54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</row>
    <row r="401" spans="1:38" s="56" customFormat="1" ht="11.25">
      <c r="A401" s="71"/>
      <c r="B401" s="72"/>
      <c r="C401" s="72"/>
      <c r="D401" s="73"/>
      <c r="E401" s="74"/>
      <c r="F401" s="75"/>
      <c r="G401" s="72"/>
      <c r="H401" s="76"/>
      <c r="I401" s="54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</row>
    <row r="402" spans="1:38" s="56" customFormat="1" ht="11.25">
      <c r="A402" s="71"/>
      <c r="B402" s="72"/>
      <c r="C402" s="72"/>
      <c r="D402" s="73"/>
      <c r="E402" s="74"/>
      <c r="F402" s="75"/>
      <c r="G402" s="72"/>
      <c r="H402" s="76"/>
      <c r="I402" s="54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</row>
    <row r="403" spans="1:38" s="56" customFormat="1" ht="11.25">
      <c r="A403" s="71"/>
      <c r="B403" s="72"/>
      <c r="C403" s="72"/>
      <c r="D403" s="73"/>
      <c r="E403" s="74"/>
      <c r="F403" s="75"/>
      <c r="G403" s="72"/>
      <c r="H403" s="76"/>
      <c r="I403" s="54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</row>
    <row r="404" spans="1:38" s="56" customFormat="1" ht="11.25">
      <c r="A404" s="71"/>
      <c r="B404" s="72"/>
      <c r="C404" s="72"/>
      <c r="D404" s="73"/>
      <c r="E404" s="74"/>
      <c r="F404" s="75"/>
      <c r="G404" s="72"/>
      <c r="H404" s="76"/>
      <c r="I404" s="54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</row>
    <row r="405" spans="1:38" s="56" customFormat="1" ht="11.25">
      <c r="A405" s="71"/>
      <c r="B405" s="72"/>
      <c r="C405" s="72"/>
      <c r="D405" s="73"/>
      <c r="E405" s="74"/>
      <c r="F405" s="75"/>
      <c r="G405" s="72"/>
      <c r="H405" s="76"/>
      <c r="I405" s="54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</row>
    <row r="406" spans="1:38" s="56" customFormat="1" ht="11.25">
      <c r="A406" s="71"/>
      <c r="B406" s="72"/>
      <c r="C406" s="72"/>
      <c r="D406" s="73"/>
      <c r="E406" s="74"/>
      <c r="F406" s="75"/>
      <c r="G406" s="72"/>
      <c r="H406" s="76"/>
      <c r="I406" s="54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</row>
    <row r="407" spans="1:38" s="56" customFormat="1" ht="11.25">
      <c r="A407" s="71"/>
      <c r="B407" s="72"/>
      <c r="C407" s="72"/>
      <c r="D407" s="73"/>
      <c r="E407" s="74"/>
      <c r="F407" s="75"/>
      <c r="G407" s="72"/>
      <c r="H407" s="76"/>
      <c r="I407" s="54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</row>
    <row r="408" spans="1:38" s="56" customFormat="1" ht="11.25">
      <c r="A408" s="71"/>
      <c r="B408" s="72"/>
      <c r="C408" s="72"/>
      <c r="D408" s="73"/>
      <c r="E408" s="74"/>
      <c r="F408" s="75"/>
      <c r="G408" s="72"/>
      <c r="H408" s="76"/>
      <c r="I408" s="54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</row>
    <row r="409" spans="1:38" s="56" customFormat="1" ht="11.25">
      <c r="A409" s="71"/>
      <c r="B409" s="72"/>
      <c r="C409" s="72"/>
      <c r="D409" s="73"/>
      <c r="E409" s="74"/>
      <c r="F409" s="75"/>
      <c r="G409" s="72"/>
      <c r="H409" s="76"/>
      <c r="I409" s="54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</row>
    <row r="410" spans="1:38" s="56" customFormat="1" ht="11.25">
      <c r="A410" s="71"/>
      <c r="B410" s="72"/>
      <c r="C410" s="72"/>
      <c r="D410" s="73"/>
      <c r="E410" s="74"/>
      <c r="F410" s="75"/>
      <c r="G410" s="72"/>
      <c r="H410" s="76"/>
      <c r="I410" s="54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</row>
    <row r="411" spans="1:38" s="56" customFormat="1" ht="11.25">
      <c r="A411" s="71"/>
      <c r="B411" s="72"/>
      <c r="C411" s="72"/>
      <c r="D411" s="73"/>
      <c r="E411" s="74"/>
      <c r="F411" s="75"/>
      <c r="G411" s="72"/>
      <c r="H411" s="76"/>
      <c r="I411" s="54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</row>
    <row r="412" spans="1:38" s="56" customFormat="1" ht="11.25">
      <c r="A412" s="71"/>
      <c r="B412" s="72"/>
      <c r="C412" s="77"/>
      <c r="D412" s="78"/>
      <c r="E412" s="74"/>
      <c r="F412" s="75"/>
      <c r="G412" s="77"/>
      <c r="H412" s="81"/>
      <c r="I412" s="51"/>
      <c r="J412" s="70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</row>
    <row r="413" spans="1:38" s="56" customFormat="1" ht="11.25">
      <c r="A413" s="71"/>
      <c r="B413" s="72"/>
      <c r="C413" s="77"/>
      <c r="D413" s="78"/>
      <c r="E413" s="79"/>
      <c r="F413" s="80"/>
      <c r="G413" s="77"/>
      <c r="H413" s="81"/>
      <c r="I413" s="51"/>
      <c r="J413" s="70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</row>
  </sheetData>
  <sheetProtection/>
  <mergeCells count="298">
    <mergeCell ref="A1:B1"/>
    <mergeCell ref="C1:E1"/>
    <mergeCell ref="F1:I1"/>
    <mergeCell ref="A2:B2"/>
    <mergeCell ref="C2:I5"/>
    <mergeCell ref="A3:B3"/>
    <mergeCell ref="A4:B4"/>
    <mergeCell ref="A5:B5"/>
    <mergeCell ref="A6:H6"/>
    <mergeCell ref="A7:H7"/>
    <mergeCell ref="A8:J8"/>
    <mergeCell ref="H9:J9"/>
    <mergeCell ref="E10:F10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42:F42"/>
    <mergeCell ref="E43:F43"/>
    <mergeCell ref="E44:F44"/>
    <mergeCell ref="E45:F45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70:F70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9:F129"/>
    <mergeCell ref="E130:F130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6:F186"/>
    <mergeCell ref="E187:F187"/>
    <mergeCell ref="E188:F188"/>
    <mergeCell ref="E194:F194"/>
    <mergeCell ref="E195:F195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54:F354"/>
    <mergeCell ref="E355:F355"/>
    <mergeCell ref="E356:F356"/>
    <mergeCell ref="E358:F358"/>
    <mergeCell ref="E359:F359"/>
    <mergeCell ref="E363:F363"/>
    <mergeCell ref="E364:F364"/>
    <mergeCell ref="E365:F365"/>
    <mergeCell ref="E372:F372"/>
    <mergeCell ref="E373:F373"/>
    <mergeCell ref="E366:F366"/>
    <mergeCell ref="E367:F367"/>
    <mergeCell ref="E368:F368"/>
    <mergeCell ref="E369:F369"/>
    <mergeCell ref="E370:F370"/>
    <mergeCell ref="E371:F371"/>
  </mergeCells>
  <hyperlinks>
    <hyperlink ref="A107" r:id="rId1" display="consultantplus://offline/ref=C6EF3AE28B6C46D1117CBBA251A07B11C6C7C5768D67618A03322DA1BBA42282C9440EEF08E6CC4340053CU6VAM"/>
    <hyperlink ref="A183" r:id="rId2" display="consultantplus://offline/ref=C6EF3AE28B6C46D1117CBBA251A07B11C6C7C5768D67668B05322DA1BBA42282C9440EEF08E6CC43400635U6VBM"/>
    <hyperlink ref="A127" r:id="rId3" display="consultantplus://offline/ref=C6EF3AE28B6C46D1117CBBA251A07B11C6C7C5768D6761820E322DA1BBA42282C9440EEF08E6CC43400235U6VEM"/>
  </hyperlinks>
  <printOptions/>
  <pageMargins left="0.7" right="0.7" top="0.75" bottom="0.75" header="0.3" footer="0.3"/>
  <pageSetup horizontalDpi="600" verticalDpi="600" orientation="portrait" paperSize="9" scale="4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149"/>
  <sheetViews>
    <sheetView view="pageBreakPreview" zoomScale="91" zoomScaleSheetLayoutView="91" zoomScalePageLayoutView="0" workbookViewId="0" topLeftCell="A1">
      <selection activeCell="F9" sqref="F9:H9"/>
    </sheetView>
  </sheetViews>
  <sheetFormatPr defaultColWidth="9.28125" defaultRowHeight="15"/>
  <cols>
    <col min="1" max="1" width="81.00390625" style="71" customWidth="1"/>
    <col min="2" max="2" width="6.421875" style="72" hidden="1" customWidth="1"/>
    <col min="3" max="3" width="12.7109375" style="79" customWidth="1"/>
    <col min="4" max="4" width="12.57421875" style="80" customWidth="1"/>
    <col min="5" max="5" width="12.28125" style="77" customWidth="1"/>
    <col min="6" max="6" width="16.7109375" style="81" customWidth="1"/>
    <col min="7" max="7" width="17.00390625" style="51" customWidth="1"/>
    <col min="8" max="8" width="18.140625" style="70" customWidth="1"/>
    <col min="9" max="36" width="9.28125" style="70" customWidth="1"/>
    <col min="37" max="16384" width="9.28125" style="64" customWidth="1"/>
  </cols>
  <sheetData>
    <row r="1" spans="1:7" s="43" customFormat="1" ht="21" customHeight="1">
      <c r="A1" s="473"/>
      <c r="B1" s="473"/>
      <c r="C1" s="295"/>
      <c r="D1" s="475" t="s">
        <v>525</v>
      </c>
      <c r="E1" s="475"/>
      <c r="F1" s="475"/>
      <c r="G1" s="475"/>
    </row>
    <row r="2" spans="1:7" s="43" customFormat="1" ht="32.25" customHeight="1">
      <c r="A2" s="476"/>
      <c r="B2" s="476"/>
      <c r="C2" s="477" t="s">
        <v>614</v>
      </c>
      <c r="D2" s="477"/>
      <c r="E2" s="477"/>
      <c r="F2" s="477"/>
      <c r="G2" s="477"/>
    </row>
    <row r="3" spans="1:7" s="43" customFormat="1" ht="24" customHeight="1">
      <c r="A3" s="476"/>
      <c r="B3" s="476"/>
      <c r="C3" s="477"/>
      <c r="D3" s="477"/>
      <c r="E3" s="477"/>
      <c r="F3" s="477"/>
      <c r="G3" s="477"/>
    </row>
    <row r="4" spans="1:7" s="44" customFormat="1" ht="30.75" customHeight="1">
      <c r="A4" s="478"/>
      <c r="B4" s="478"/>
      <c r="C4" s="477"/>
      <c r="D4" s="477"/>
      <c r="E4" s="477"/>
      <c r="F4" s="477"/>
      <c r="G4" s="477"/>
    </row>
    <row r="5" spans="1:7" s="44" customFormat="1" ht="24.75" customHeight="1">
      <c r="A5" s="478"/>
      <c r="B5" s="478"/>
      <c r="C5" s="477"/>
      <c r="D5" s="477"/>
      <c r="E5" s="477"/>
      <c r="F5" s="477"/>
      <c r="G5" s="477"/>
    </row>
    <row r="6" spans="1:6" s="44" customFormat="1" ht="23.25" customHeight="1">
      <c r="A6" s="478"/>
      <c r="B6" s="478"/>
      <c r="C6" s="478"/>
      <c r="D6" s="478"/>
      <c r="E6" s="478"/>
      <c r="F6" s="478"/>
    </row>
    <row r="7" spans="1:6" s="44" customFormat="1" ht="22.5" customHeight="1">
      <c r="A7" s="478"/>
      <c r="B7" s="478"/>
      <c r="C7" s="478"/>
      <c r="D7" s="478"/>
      <c r="E7" s="478"/>
      <c r="F7" s="478"/>
    </row>
    <row r="8" spans="1:8" s="44" customFormat="1" ht="48" customHeight="1">
      <c r="A8" s="528" t="s">
        <v>526</v>
      </c>
      <c r="B8" s="528"/>
      <c r="C8" s="528"/>
      <c r="D8" s="528"/>
      <c r="E8" s="528"/>
      <c r="F8" s="528"/>
      <c r="G8" s="528"/>
      <c r="H8" s="528"/>
    </row>
    <row r="9" spans="1:8" s="49" customFormat="1" ht="33" customHeight="1">
      <c r="A9" s="45"/>
      <c r="B9" s="46"/>
      <c r="C9" s="47"/>
      <c r="D9" s="47"/>
      <c r="E9" s="48"/>
      <c r="F9" s="480" t="s">
        <v>373</v>
      </c>
      <c r="G9" s="480"/>
      <c r="H9" s="480"/>
    </row>
    <row r="10" spans="1:36" s="53" customFormat="1" ht="36" customHeight="1">
      <c r="A10" s="50" t="s">
        <v>375</v>
      </c>
      <c r="B10" s="90" t="s">
        <v>323</v>
      </c>
      <c r="C10" s="481" t="s">
        <v>374</v>
      </c>
      <c r="D10" s="482"/>
      <c r="E10" s="92" t="s">
        <v>322</v>
      </c>
      <c r="F10" s="93" t="s">
        <v>486</v>
      </c>
      <c r="G10" s="93" t="s">
        <v>487</v>
      </c>
      <c r="H10" s="93" t="s">
        <v>520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s="56" customFormat="1" ht="21" customHeight="1">
      <c r="A11" s="314" t="s">
        <v>328</v>
      </c>
      <c r="B11" s="384"/>
      <c r="C11" s="91"/>
      <c r="D11" s="92"/>
      <c r="E11" s="385"/>
      <c r="F11" s="378">
        <f>F12+F22+F28+F33+F62+F71+F76+F80+F86+F98+F102</f>
        <v>7198.921</v>
      </c>
      <c r="G11" s="378">
        <f>G12+G22+G28+G33+G62+G71+G76+G80+G86+G98+G102+G108</f>
        <v>5081.842</v>
      </c>
      <c r="H11" s="378">
        <f>H12+H22+H28+H33+H62+H71+H76+H80+H86+H98+H102+H108</f>
        <v>5015.853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s="56" customFormat="1" ht="59.25" customHeight="1">
      <c r="A12" s="389" t="s">
        <v>473</v>
      </c>
      <c r="B12" s="306" t="s">
        <v>324</v>
      </c>
      <c r="C12" s="509" t="s">
        <v>193</v>
      </c>
      <c r="D12" s="510"/>
      <c r="E12" s="335"/>
      <c r="F12" s="380">
        <f aca="true" t="shared" si="0" ref="F12:H13">F13</f>
        <v>2619.08</v>
      </c>
      <c r="G12" s="380">
        <f t="shared" si="0"/>
        <v>1758</v>
      </c>
      <c r="H12" s="380">
        <f t="shared" si="0"/>
        <v>1748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s="56" customFormat="1" ht="69" customHeight="1">
      <c r="A13" s="389" t="s">
        <v>474</v>
      </c>
      <c r="B13" s="306" t="s">
        <v>324</v>
      </c>
      <c r="C13" s="509" t="s">
        <v>194</v>
      </c>
      <c r="D13" s="510"/>
      <c r="E13" s="296"/>
      <c r="F13" s="298">
        <f t="shared" si="0"/>
        <v>2619.08</v>
      </c>
      <c r="G13" s="298">
        <f t="shared" si="0"/>
        <v>1758</v>
      </c>
      <c r="H13" s="298">
        <f t="shared" si="0"/>
        <v>1748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s="56" customFormat="1" ht="52.5" customHeight="1">
      <c r="A14" s="389" t="s">
        <v>195</v>
      </c>
      <c r="B14" s="306" t="s">
        <v>324</v>
      </c>
      <c r="C14" s="509" t="s">
        <v>196</v>
      </c>
      <c r="D14" s="510"/>
      <c r="E14" s="336"/>
      <c r="F14" s="298">
        <f>F15+F17+F19</f>
        <v>2619.08</v>
      </c>
      <c r="G14" s="298">
        <f>G15+G17+G19</f>
        <v>1758</v>
      </c>
      <c r="H14" s="298">
        <f>H15+H17+H19</f>
        <v>1748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s="58" customFormat="1" ht="54.75" customHeight="1">
      <c r="A15" s="390" t="s">
        <v>528</v>
      </c>
      <c r="B15" s="306" t="s">
        <v>324</v>
      </c>
      <c r="C15" s="509" t="s">
        <v>475</v>
      </c>
      <c r="D15" s="510"/>
      <c r="E15" s="296"/>
      <c r="F15" s="337">
        <f>F16</f>
        <v>751.536</v>
      </c>
      <c r="G15" s="297">
        <f>G16</f>
        <v>0</v>
      </c>
      <c r="H15" s="297">
        <f>H16</f>
        <v>0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</row>
    <row r="16" spans="1:36" s="58" customFormat="1" ht="69" customHeight="1">
      <c r="A16" s="388" t="s">
        <v>332</v>
      </c>
      <c r="B16" s="306" t="s">
        <v>324</v>
      </c>
      <c r="C16" s="509" t="s">
        <v>475</v>
      </c>
      <c r="D16" s="510"/>
      <c r="E16" s="296" t="s">
        <v>327</v>
      </c>
      <c r="F16" s="337">
        <v>751.536</v>
      </c>
      <c r="G16" s="297">
        <v>0</v>
      </c>
      <c r="H16" s="297">
        <v>0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</row>
    <row r="17" spans="1:36" s="58" customFormat="1" ht="55.5" customHeight="1">
      <c r="A17" s="390" t="s">
        <v>543</v>
      </c>
      <c r="B17" s="306" t="s">
        <v>324</v>
      </c>
      <c r="C17" s="509" t="s">
        <v>527</v>
      </c>
      <c r="D17" s="510"/>
      <c r="E17" s="296"/>
      <c r="F17" s="337">
        <f>F18</f>
        <v>1544.544</v>
      </c>
      <c r="G17" s="297">
        <f>G18</f>
        <v>1545</v>
      </c>
      <c r="H17" s="297">
        <f>H18</f>
        <v>1545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 s="58" customFormat="1" ht="65.25" customHeight="1">
      <c r="A18" s="388" t="s">
        <v>332</v>
      </c>
      <c r="B18" s="306" t="s">
        <v>324</v>
      </c>
      <c r="C18" s="509" t="s">
        <v>527</v>
      </c>
      <c r="D18" s="510"/>
      <c r="E18" s="296" t="s">
        <v>327</v>
      </c>
      <c r="F18" s="297">
        <v>1544.544</v>
      </c>
      <c r="G18" s="297">
        <v>1545</v>
      </c>
      <c r="H18" s="297">
        <v>1545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s="58" customFormat="1" ht="39.75" customHeight="1">
      <c r="A19" s="388" t="s">
        <v>378</v>
      </c>
      <c r="B19" s="306" t="s">
        <v>324</v>
      </c>
      <c r="C19" s="509" t="s">
        <v>197</v>
      </c>
      <c r="D19" s="510"/>
      <c r="E19" s="336"/>
      <c r="F19" s="338">
        <f>F21+F20</f>
        <v>323</v>
      </c>
      <c r="G19" s="338">
        <f>G21+G20</f>
        <v>213</v>
      </c>
      <c r="H19" s="338">
        <f>H21+H20</f>
        <v>203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36" s="58" customFormat="1" ht="31.5" customHeight="1">
      <c r="A20" s="391" t="s">
        <v>64</v>
      </c>
      <c r="B20" s="306" t="s">
        <v>324</v>
      </c>
      <c r="C20" s="509" t="s">
        <v>197</v>
      </c>
      <c r="D20" s="510"/>
      <c r="E20" s="296" t="s">
        <v>334</v>
      </c>
      <c r="F20" s="297">
        <v>316</v>
      </c>
      <c r="G20" s="339">
        <v>210</v>
      </c>
      <c r="H20" s="339">
        <v>200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</row>
    <row r="21" spans="1:36" s="58" customFormat="1" ht="27" customHeight="1">
      <c r="A21" s="388" t="s">
        <v>335</v>
      </c>
      <c r="B21" s="306"/>
      <c r="C21" s="509" t="s">
        <v>197</v>
      </c>
      <c r="D21" s="510"/>
      <c r="E21" s="296" t="s">
        <v>336</v>
      </c>
      <c r="F21" s="337">
        <v>7</v>
      </c>
      <c r="G21" s="297">
        <v>3</v>
      </c>
      <c r="H21" s="297">
        <v>3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1:8" s="57" customFormat="1" ht="64.5" customHeight="1">
      <c r="A22" s="392" t="s">
        <v>476</v>
      </c>
      <c r="B22" s="307" t="s">
        <v>324</v>
      </c>
      <c r="C22" s="340" t="s">
        <v>211</v>
      </c>
      <c r="D22" s="341" t="s">
        <v>66</v>
      </c>
      <c r="E22" s="342"/>
      <c r="F22" s="381">
        <f aca="true" t="shared" si="1" ref="F22:H24">F23</f>
        <v>62</v>
      </c>
      <c r="G22" s="381">
        <f t="shared" si="1"/>
        <v>62</v>
      </c>
      <c r="H22" s="381">
        <f t="shared" si="1"/>
        <v>62</v>
      </c>
    </row>
    <row r="23" spans="1:8" s="57" customFormat="1" ht="78" customHeight="1">
      <c r="A23" s="389" t="s">
        <v>477</v>
      </c>
      <c r="B23" s="307" t="s">
        <v>324</v>
      </c>
      <c r="C23" s="340" t="s">
        <v>212</v>
      </c>
      <c r="D23" s="341" t="s">
        <v>66</v>
      </c>
      <c r="E23" s="344"/>
      <c r="F23" s="345">
        <f t="shared" si="1"/>
        <v>62</v>
      </c>
      <c r="G23" s="345">
        <f t="shared" si="1"/>
        <v>62</v>
      </c>
      <c r="H23" s="345">
        <f t="shared" si="1"/>
        <v>62</v>
      </c>
    </row>
    <row r="24" spans="1:8" s="57" customFormat="1" ht="47.25" customHeight="1">
      <c r="A24" s="389" t="s">
        <v>213</v>
      </c>
      <c r="B24" s="307" t="s">
        <v>324</v>
      </c>
      <c r="C24" s="346" t="s">
        <v>214</v>
      </c>
      <c r="D24" s="347" t="s">
        <v>66</v>
      </c>
      <c r="E24" s="344"/>
      <c r="F24" s="345">
        <f t="shared" si="1"/>
        <v>62</v>
      </c>
      <c r="G24" s="345">
        <f t="shared" si="1"/>
        <v>62</v>
      </c>
      <c r="H24" s="345">
        <f t="shared" si="1"/>
        <v>62</v>
      </c>
    </row>
    <row r="25" spans="1:8" s="57" customFormat="1" ht="28.5" customHeight="1">
      <c r="A25" s="388" t="s">
        <v>365</v>
      </c>
      <c r="B25" s="307" t="s">
        <v>324</v>
      </c>
      <c r="C25" s="346" t="s">
        <v>214</v>
      </c>
      <c r="D25" s="347" t="s">
        <v>215</v>
      </c>
      <c r="E25" s="344"/>
      <c r="F25" s="343">
        <f>F27+F26</f>
        <v>62</v>
      </c>
      <c r="G25" s="343">
        <f>G27+G26</f>
        <v>62</v>
      </c>
      <c r="H25" s="343">
        <f>H27+H26</f>
        <v>62</v>
      </c>
    </row>
    <row r="26" spans="1:8" s="57" customFormat="1" ht="15" hidden="1">
      <c r="A26" s="393" t="s">
        <v>64</v>
      </c>
      <c r="B26" s="307" t="s">
        <v>324</v>
      </c>
      <c r="C26" s="346" t="s">
        <v>214</v>
      </c>
      <c r="D26" s="347" t="s">
        <v>215</v>
      </c>
      <c r="E26" s="344" t="s">
        <v>334</v>
      </c>
      <c r="F26" s="343"/>
      <c r="G26" s="343"/>
      <c r="H26" s="343"/>
    </row>
    <row r="27" spans="1:36" s="58" customFormat="1" ht="30" customHeight="1">
      <c r="A27" s="388" t="s">
        <v>366</v>
      </c>
      <c r="B27" s="307" t="s">
        <v>324</v>
      </c>
      <c r="C27" s="346" t="s">
        <v>214</v>
      </c>
      <c r="D27" s="347" t="s">
        <v>215</v>
      </c>
      <c r="E27" s="348" t="s">
        <v>367</v>
      </c>
      <c r="F27" s="349">
        <v>62</v>
      </c>
      <c r="G27" s="349">
        <v>62</v>
      </c>
      <c r="H27" s="349">
        <v>62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8" s="60" customFormat="1" ht="69.75" customHeight="1">
      <c r="A28" s="389" t="s">
        <v>489</v>
      </c>
      <c r="B28" s="302" t="s">
        <v>324</v>
      </c>
      <c r="C28" s="519" t="s">
        <v>139</v>
      </c>
      <c r="D28" s="520"/>
      <c r="E28" s="303"/>
      <c r="F28" s="382">
        <f aca="true" t="shared" si="2" ref="F28:H31">F29</f>
        <v>38.6</v>
      </c>
      <c r="G28" s="382">
        <f t="shared" si="2"/>
        <v>10</v>
      </c>
      <c r="H28" s="382">
        <f t="shared" si="2"/>
        <v>10</v>
      </c>
    </row>
    <row r="29" spans="1:8" s="60" customFormat="1" ht="63.75" customHeight="1">
      <c r="A29" s="389" t="s">
        <v>451</v>
      </c>
      <c r="B29" s="302" t="s">
        <v>324</v>
      </c>
      <c r="C29" s="519" t="s">
        <v>140</v>
      </c>
      <c r="D29" s="520"/>
      <c r="E29" s="303"/>
      <c r="F29" s="304">
        <f>F30</f>
        <v>38.6</v>
      </c>
      <c r="G29" s="304">
        <f t="shared" si="2"/>
        <v>10</v>
      </c>
      <c r="H29" s="304">
        <f t="shared" si="2"/>
        <v>10</v>
      </c>
    </row>
    <row r="30" spans="1:8" s="60" customFormat="1" ht="42.75" customHeight="1">
      <c r="A30" s="389" t="s">
        <v>492</v>
      </c>
      <c r="B30" s="302" t="s">
        <v>324</v>
      </c>
      <c r="C30" s="519" t="s">
        <v>141</v>
      </c>
      <c r="D30" s="520"/>
      <c r="E30" s="303"/>
      <c r="F30" s="304">
        <f t="shared" si="2"/>
        <v>38.6</v>
      </c>
      <c r="G30" s="304">
        <f t="shared" si="2"/>
        <v>10</v>
      </c>
      <c r="H30" s="304">
        <f t="shared" si="2"/>
        <v>10</v>
      </c>
    </row>
    <row r="31" spans="1:8" s="60" customFormat="1" ht="27" customHeight="1">
      <c r="A31" s="388" t="s">
        <v>380</v>
      </c>
      <c r="B31" s="302" t="s">
        <v>324</v>
      </c>
      <c r="C31" s="519" t="s">
        <v>142</v>
      </c>
      <c r="D31" s="520"/>
      <c r="E31" s="303"/>
      <c r="F31" s="304">
        <f t="shared" si="2"/>
        <v>38.6</v>
      </c>
      <c r="G31" s="304">
        <f t="shared" si="2"/>
        <v>10</v>
      </c>
      <c r="H31" s="304">
        <f t="shared" si="2"/>
        <v>10</v>
      </c>
    </row>
    <row r="32" spans="1:8" s="61" customFormat="1" ht="20.25" customHeight="1">
      <c r="A32" s="393" t="s">
        <v>64</v>
      </c>
      <c r="B32" s="302" t="s">
        <v>324</v>
      </c>
      <c r="C32" s="519" t="s">
        <v>142</v>
      </c>
      <c r="D32" s="520"/>
      <c r="E32" s="303" t="s">
        <v>334</v>
      </c>
      <c r="F32" s="304">
        <v>38.6</v>
      </c>
      <c r="G32" s="304">
        <v>10</v>
      </c>
      <c r="H32" s="304">
        <v>10</v>
      </c>
    </row>
    <row r="33" spans="1:8" s="61" customFormat="1" ht="81" customHeight="1">
      <c r="A33" s="389" t="s">
        <v>468</v>
      </c>
      <c r="B33" s="350" t="s">
        <v>324</v>
      </c>
      <c r="C33" s="521" t="s">
        <v>151</v>
      </c>
      <c r="D33" s="522"/>
      <c r="E33" s="351"/>
      <c r="F33" s="383">
        <f>F34+F54</f>
        <v>655.2</v>
      </c>
      <c r="G33" s="383">
        <f>G34+G54</f>
        <v>393.84299999999996</v>
      </c>
      <c r="H33" s="383">
        <f>H34+H54</f>
        <v>230.12099999999998</v>
      </c>
    </row>
    <row r="34" spans="1:8" s="60" customFormat="1" ht="94.5">
      <c r="A34" s="394" t="s">
        <v>469</v>
      </c>
      <c r="B34" s="350" t="s">
        <v>324</v>
      </c>
      <c r="C34" s="521" t="s">
        <v>153</v>
      </c>
      <c r="D34" s="522"/>
      <c r="E34" s="352"/>
      <c r="F34" s="353">
        <f>F47+F44+F41+F38+F35</f>
        <v>616</v>
      </c>
      <c r="G34" s="353">
        <f>G47+G44+G41+G38+G35</f>
        <v>353.84299999999996</v>
      </c>
      <c r="H34" s="353">
        <f>H47+H44+H41+H38+H35</f>
        <v>190.12099999999998</v>
      </c>
    </row>
    <row r="35" spans="1:8" s="61" customFormat="1" ht="31.5">
      <c r="A35" s="395" t="s">
        <v>494</v>
      </c>
      <c r="B35" s="350" t="s">
        <v>324</v>
      </c>
      <c r="C35" s="521" t="s">
        <v>399</v>
      </c>
      <c r="D35" s="522"/>
      <c r="E35" s="352"/>
      <c r="F35" s="354">
        <f>F36+F37</f>
        <v>10</v>
      </c>
      <c r="G35" s="354">
        <f>G36+G37</f>
        <v>10</v>
      </c>
      <c r="H35" s="354">
        <f>H36+H37</f>
        <v>10</v>
      </c>
    </row>
    <row r="36" spans="1:247" s="57" customFormat="1" ht="24.75" customHeight="1">
      <c r="A36" s="396" t="s">
        <v>422</v>
      </c>
      <c r="B36" s="350" t="s">
        <v>324</v>
      </c>
      <c r="C36" s="521" t="s">
        <v>410</v>
      </c>
      <c r="D36" s="522"/>
      <c r="E36" s="352"/>
      <c r="F36" s="354"/>
      <c r="G36" s="354"/>
      <c r="H36" s="354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</row>
    <row r="37" spans="1:247" s="57" customFormat="1" ht="27.75" customHeight="1">
      <c r="A37" s="393" t="s">
        <v>64</v>
      </c>
      <c r="B37" s="350" t="s">
        <v>324</v>
      </c>
      <c r="C37" s="521" t="s">
        <v>410</v>
      </c>
      <c r="D37" s="522"/>
      <c r="E37" s="352" t="s">
        <v>334</v>
      </c>
      <c r="F37" s="354">
        <v>10</v>
      </c>
      <c r="G37" s="354">
        <v>10</v>
      </c>
      <c r="H37" s="354">
        <v>10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</row>
    <row r="38" spans="1:247" s="57" customFormat="1" ht="45" customHeight="1">
      <c r="A38" s="389" t="s">
        <v>495</v>
      </c>
      <c r="B38" s="350" t="s">
        <v>324</v>
      </c>
      <c r="C38" s="521" t="s">
        <v>544</v>
      </c>
      <c r="D38" s="522"/>
      <c r="E38" s="355"/>
      <c r="F38" s="354">
        <f>F39</f>
        <v>10</v>
      </c>
      <c r="G38" s="354">
        <f>G39</f>
        <v>10</v>
      </c>
      <c r="H38" s="354">
        <f>H39</f>
        <v>10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</row>
    <row r="39" spans="1:8" s="61" customFormat="1" ht="41.25" customHeight="1">
      <c r="A39" s="396" t="s">
        <v>381</v>
      </c>
      <c r="B39" s="350" t="s">
        <v>324</v>
      </c>
      <c r="C39" s="521" t="s">
        <v>545</v>
      </c>
      <c r="D39" s="522"/>
      <c r="E39" s="352"/>
      <c r="F39" s="354">
        <f>SUM(F40:F40)</f>
        <v>10</v>
      </c>
      <c r="G39" s="354">
        <f>SUM(G40:G40)</f>
        <v>10</v>
      </c>
      <c r="H39" s="354">
        <f>SUM(H40:H40)</f>
        <v>10</v>
      </c>
    </row>
    <row r="40" spans="1:8" s="60" customFormat="1" ht="39.75" customHeight="1">
      <c r="A40" s="393" t="s">
        <v>64</v>
      </c>
      <c r="B40" s="350" t="s">
        <v>324</v>
      </c>
      <c r="C40" s="521" t="s">
        <v>545</v>
      </c>
      <c r="D40" s="522"/>
      <c r="E40" s="352" t="s">
        <v>334</v>
      </c>
      <c r="F40" s="354">
        <v>10</v>
      </c>
      <c r="G40" s="354">
        <v>10</v>
      </c>
      <c r="H40" s="354">
        <v>10</v>
      </c>
    </row>
    <row r="41" spans="1:8" s="60" customFormat="1" ht="33" customHeight="1">
      <c r="A41" s="389" t="s">
        <v>496</v>
      </c>
      <c r="B41" s="350" t="s">
        <v>324</v>
      </c>
      <c r="C41" s="521" t="s">
        <v>420</v>
      </c>
      <c r="D41" s="522"/>
      <c r="E41" s="352"/>
      <c r="F41" s="354">
        <f aca="true" t="shared" si="3" ref="F41:H42">F42</f>
        <v>510</v>
      </c>
      <c r="G41" s="354">
        <f t="shared" si="3"/>
        <v>232.843</v>
      </c>
      <c r="H41" s="354">
        <f t="shared" si="3"/>
        <v>69.121</v>
      </c>
    </row>
    <row r="42" spans="1:8" s="60" customFormat="1" ht="32.25" customHeight="1">
      <c r="A42" s="388" t="s">
        <v>381</v>
      </c>
      <c r="B42" s="350" t="s">
        <v>324</v>
      </c>
      <c r="C42" s="521" t="s">
        <v>177</v>
      </c>
      <c r="D42" s="522"/>
      <c r="E42" s="352"/>
      <c r="F42" s="354">
        <f t="shared" si="3"/>
        <v>510</v>
      </c>
      <c r="G42" s="354">
        <f t="shared" si="3"/>
        <v>232.843</v>
      </c>
      <c r="H42" s="354">
        <f t="shared" si="3"/>
        <v>69.121</v>
      </c>
    </row>
    <row r="43" spans="1:8" s="60" customFormat="1" ht="15">
      <c r="A43" s="391" t="s">
        <v>64</v>
      </c>
      <c r="B43" s="350" t="s">
        <v>324</v>
      </c>
      <c r="C43" s="521" t="s">
        <v>177</v>
      </c>
      <c r="D43" s="522"/>
      <c r="E43" s="352" t="s">
        <v>334</v>
      </c>
      <c r="F43" s="354">
        <v>510</v>
      </c>
      <c r="G43" s="354">
        <v>232.843</v>
      </c>
      <c r="H43" s="354">
        <v>69.121</v>
      </c>
    </row>
    <row r="44" spans="1:8" s="60" customFormat="1" ht="39" customHeight="1">
      <c r="A44" s="389" t="s">
        <v>419</v>
      </c>
      <c r="B44" s="350" t="s">
        <v>324</v>
      </c>
      <c r="C44" s="521" t="s">
        <v>178</v>
      </c>
      <c r="D44" s="522"/>
      <c r="E44" s="352"/>
      <c r="F44" s="354">
        <f aca="true" t="shared" si="4" ref="F44:H45">F45</f>
        <v>85</v>
      </c>
      <c r="G44" s="354">
        <f t="shared" si="4"/>
        <v>100</v>
      </c>
      <c r="H44" s="354">
        <f t="shared" si="4"/>
        <v>100</v>
      </c>
    </row>
    <row r="45" spans="1:8" s="60" customFormat="1" ht="27" customHeight="1">
      <c r="A45" s="388" t="s">
        <v>381</v>
      </c>
      <c r="B45" s="350" t="s">
        <v>324</v>
      </c>
      <c r="C45" s="521" t="s">
        <v>179</v>
      </c>
      <c r="D45" s="522"/>
      <c r="E45" s="352"/>
      <c r="F45" s="354">
        <f t="shared" si="4"/>
        <v>85</v>
      </c>
      <c r="G45" s="354">
        <f>G46</f>
        <v>100</v>
      </c>
      <c r="H45" s="354">
        <f t="shared" si="4"/>
        <v>100</v>
      </c>
    </row>
    <row r="46" spans="1:8" s="60" customFormat="1" ht="37.5" customHeight="1">
      <c r="A46" s="391" t="s">
        <v>64</v>
      </c>
      <c r="B46" s="350" t="s">
        <v>324</v>
      </c>
      <c r="C46" s="521" t="s">
        <v>179</v>
      </c>
      <c r="D46" s="522"/>
      <c r="E46" s="352" t="s">
        <v>334</v>
      </c>
      <c r="F46" s="354">
        <v>85</v>
      </c>
      <c r="G46" s="353">
        <v>100</v>
      </c>
      <c r="H46" s="353">
        <v>100</v>
      </c>
    </row>
    <row r="47" spans="1:8" s="60" customFormat="1" ht="27" customHeight="1">
      <c r="A47" s="395" t="s">
        <v>175</v>
      </c>
      <c r="B47" s="350" t="s">
        <v>324</v>
      </c>
      <c r="C47" s="521" t="s">
        <v>546</v>
      </c>
      <c r="D47" s="522"/>
      <c r="E47" s="352"/>
      <c r="F47" s="354">
        <f>F49</f>
        <v>1</v>
      </c>
      <c r="G47" s="354">
        <f>G49</f>
        <v>1</v>
      </c>
      <c r="H47" s="354">
        <f>H49</f>
        <v>1</v>
      </c>
    </row>
    <row r="48" spans="1:253" s="56" customFormat="1" ht="33" customHeight="1">
      <c r="A48" s="396" t="s">
        <v>381</v>
      </c>
      <c r="B48" s="350" t="s">
        <v>324</v>
      </c>
      <c r="C48" s="521" t="s">
        <v>398</v>
      </c>
      <c r="D48" s="522"/>
      <c r="E48" s="352"/>
      <c r="F48" s="353">
        <f>F49</f>
        <v>1</v>
      </c>
      <c r="G48" s="354">
        <f>G49</f>
        <v>1</v>
      </c>
      <c r="H48" s="354">
        <f>H49</f>
        <v>1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</row>
    <row r="49" spans="1:253" s="56" customFormat="1" ht="33" customHeight="1">
      <c r="A49" s="388" t="s">
        <v>333</v>
      </c>
      <c r="B49" s="350" t="s">
        <v>324</v>
      </c>
      <c r="C49" s="521" t="s">
        <v>398</v>
      </c>
      <c r="D49" s="522"/>
      <c r="E49" s="352" t="s">
        <v>334</v>
      </c>
      <c r="F49" s="353">
        <v>1</v>
      </c>
      <c r="G49" s="354">
        <v>1</v>
      </c>
      <c r="H49" s="354">
        <v>1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</row>
    <row r="50" spans="1:253" s="56" customFormat="1" ht="4.5" customHeight="1" hidden="1">
      <c r="A50" s="397"/>
      <c r="B50" s="145"/>
      <c r="C50" s="521" t="s">
        <v>418</v>
      </c>
      <c r="D50" s="522"/>
      <c r="E50" s="352"/>
      <c r="F50" s="353">
        <f aca="true" t="shared" si="5" ref="F50:H51">F51</f>
        <v>1</v>
      </c>
      <c r="G50" s="353">
        <f t="shared" si="5"/>
        <v>1</v>
      </c>
      <c r="H50" s="353">
        <f t="shared" si="5"/>
        <v>1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</row>
    <row r="51" spans="1:253" s="56" customFormat="1" ht="15" customHeight="1" hidden="1">
      <c r="A51" s="388"/>
      <c r="B51" s="145"/>
      <c r="C51" s="521" t="s">
        <v>398</v>
      </c>
      <c r="D51" s="522"/>
      <c r="E51" s="352"/>
      <c r="F51" s="353">
        <f t="shared" si="5"/>
        <v>1</v>
      </c>
      <c r="G51" s="353">
        <f t="shared" si="5"/>
        <v>1</v>
      </c>
      <c r="H51" s="353">
        <f t="shared" si="5"/>
        <v>1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</row>
    <row r="52" spans="1:253" s="56" customFormat="1" ht="15" customHeight="1" hidden="1">
      <c r="A52" s="388"/>
      <c r="B52" s="145"/>
      <c r="C52" s="521" t="s">
        <v>398</v>
      </c>
      <c r="D52" s="522"/>
      <c r="E52" s="352" t="s">
        <v>334</v>
      </c>
      <c r="F52" s="353">
        <v>1</v>
      </c>
      <c r="G52" s="353">
        <v>1</v>
      </c>
      <c r="H52" s="353">
        <v>1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</row>
    <row r="53" spans="1:253" s="56" customFormat="1" ht="15" hidden="1">
      <c r="A53" s="391"/>
      <c r="B53" s="145"/>
      <c r="C53" s="523"/>
      <c r="D53" s="523"/>
      <c r="E53" s="131"/>
      <c r="F53" s="149"/>
      <c r="G53" s="149"/>
      <c r="H53" s="149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</row>
    <row r="54" spans="1:253" s="56" customFormat="1" ht="94.5" customHeight="1">
      <c r="A54" s="389" t="s">
        <v>465</v>
      </c>
      <c r="B54" s="350" t="s">
        <v>324</v>
      </c>
      <c r="C54" s="524" t="s">
        <v>174</v>
      </c>
      <c r="D54" s="525"/>
      <c r="E54" s="356"/>
      <c r="F54" s="361">
        <f>F55+F58</f>
        <v>39.2</v>
      </c>
      <c r="G54" s="361">
        <f>G58</f>
        <v>40</v>
      </c>
      <c r="H54" s="361">
        <f>H58</f>
        <v>40</v>
      </c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</row>
    <row r="55" spans="1:253" s="56" customFormat="1" ht="0.75" customHeight="1" hidden="1">
      <c r="A55" s="389" t="s">
        <v>521</v>
      </c>
      <c r="B55" s="350" t="s">
        <v>324</v>
      </c>
      <c r="C55" s="524" t="s">
        <v>402</v>
      </c>
      <c r="D55" s="525"/>
      <c r="E55" s="356"/>
      <c r="F55" s="362">
        <f aca="true" t="shared" si="6" ref="F55:H56">F56</f>
        <v>0</v>
      </c>
      <c r="G55" s="362">
        <f t="shared" si="6"/>
        <v>0</v>
      </c>
      <c r="H55" s="362">
        <f t="shared" si="6"/>
        <v>0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</row>
    <row r="56" spans="1:253" s="56" customFormat="1" ht="47.25" hidden="1">
      <c r="A56" s="389" t="s">
        <v>466</v>
      </c>
      <c r="B56" s="350" t="s">
        <v>324</v>
      </c>
      <c r="C56" s="524" t="s">
        <v>467</v>
      </c>
      <c r="D56" s="525"/>
      <c r="E56" s="356"/>
      <c r="F56" s="362">
        <f t="shared" si="6"/>
        <v>0</v>
      </c>
      <c r="G56" s="362">
        <f t="shared" si="6"/>
        <v>0</v>
      </c>
      <c r="H56" s="362">
        <f t="shared" si="6"/>
        <v>0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</row>
    <row r="57" spans="1:253" s="56" customFormat="1" ht="2.25" customHeight="1" hidden="1">
      <c r="A57" s="389" t="s">
        <v>64</v>
      </c>
      <c r="B57" s="350" t="s">
        <v>324</v>
      </c>
      <c r="C57" s="524" t="s">
        <v>467</v>
      </c>
      <c r="D57" s="525"/>
      <c r="E57" s="356" t="s">
        <v>334</v>
      </c>
      <c r="F57" s="362">
        <v>0</v>
      </c>
      <c r="G57" s="361">
        <v>0</v>
      </c>
      <c r="H57" s="361">
        <v>0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</row>
    <row r="58" spans="1:253" s="56" customFormat="1" ht="47.25">
      <c r="A58" s="389" t="s">
        <v>425</v>
      </c>
      <c r="B58" s="350" t="s">
        <v>324</v>
      </c>
      <c r="C58" s="524" t="s">
        <v>402</v>
      </c>
      <c r="D58" s="525"/>
      <c r="E58" s="356"/>
      <c r="F58" s="361">
        <f>F59</f>
        <v>39.2</v>
      </c>
      <c r="G58" s="361">
        <f>G59</f>
        <v>40</v>
      </c>
      <c r="H58" s="361">
        <f>H59</f>
        <v>40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</row>
    <row r="59" spans="1:253" s="56" customFormat="1" ht="30">
      <c r="A59" s="388" t="s">
        <v>547</v>
      </c>
      <c r="B59" s="350" t="s">
        <v>324</v>
      </c>
      <c r="C59" s="524" t="s">
        <v>404</v>
      </c>
      <c r="D59" s="525"/>
      <c r="E59" s="356"/>
      <c r="F59" s="361">
        <f>F60+F61</f>
        <v>39.2</v>
      </c>
      <c r="G59" s="361">
        <f>G60+G61</f>
        <v>40</v>
      </c>
      <c r="H59" s="361">
        <f>H60+H61</f>
        <v>40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</row>
    <row r="60" spans="1:253" s="56" customFormat="1" ht="15">
      <c r="A60" s="393" t="s">
        <v>64</v>
      </c>
      <c r="B60" s="350" t="s">
        <v>324</v>
      </c>
      <c r="C60" s="524" t="s">
        <v>405</v>
      </c>
      <c r="D60" s="525"/>
      <c r="E60" s="356" t="s">
        <v>334</v>
      </c>
      <c r="F60" s="361">
        <v>10</v>
      </c>
      <c r="G60" s="361">
        <v>10</v>
      </c>
      <c r="H60" s="361">
        <v>10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</row>
    <row r="61" spans="1:253" s="56" customFormat="1" ht="21" customHeight="1">
      <c r="A61" s="388" t="s">
        <v>335</v>
      </c>
      <c r="B61" s="363" t="s">
        <v>324</v>
      </c>
      <c r="C61" s="526" t="s">
        <v>404</v>
      </c>
      <c r="D61" s="527"/>
      <c r="E61" s="364" t="s">
        <v>336</v>
      </c>
      <c r="F61" s="365">
        <v>29.2</v>
      </c>
      <c r="G61" s="365">
        <v>30</v>
      </c>
      <c r="H61" s="365">
        <v>30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</row>
    <row r="62" spans="1:253" s="56" customFormat="1" ht="84" customHeight="1">
      <c r="A62" s="387" t="s">
        <v>472</v>
      </c>
      <c r="B62" s="357" t="s">
        <v>324</v>
      </c>
      <c r="C62" s="517"/>
      <c r="D62" s="518"/>
      <c r="E62" s="358"/>
      <c r="F62" s="375">
        <f>F63+F67</f>
        <v>10.091999999999999</v>
      </c>
      <c r="G62" s="375">
        <f>G63+G67</f>
        <v>15.294</v>
      </c>
      <c r="H62" s="375">
        <f>H63+H67</f>
        <v>6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</row>
    <row r="63" spans="1:253" s="56" customFormat="1" ht="111.75" customHeight="1">
      <c r="A63" s="387" t="s">
        <v>481</v>
      </c>
      <c r="B63" s="360" t="s">
        <v>324</v>
      </c>
      <c r="C63" s="515" t="s">
        <v>188</v>
      </c>
      <c r="D63" s="516"/>
      <c r="E63" s="358"/>
      <c r="F63" s="359">
        <f aca="true" t="shared" si="7" ref="F63:H64">F64</f>
        <v>5</v>
      </c>
      <c r="G63" s="359">
        <f t="shared" si="7"/>
        <v>5</v>
      </c>
      <c r="H63" s="359">
        <f t="shared" si="7"/>
        <v>5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</row>
    <row r="64" spans="1:253" s="56" customFormat="1" ht="36.75" customHeight="1">
      <c r="A64" s="389" t="s">
        <v>190</v>
      </c>
      <c r="B64" s="357" t="s">
        <v>324</v>
      </c>
      <c r="C64" s="517" t="s">
        <v>189</v>
      </c>
      <c r="D64" s="518"/>
      <c r="E64" s="358"/>
      <c r="F64" s="359">
        <f t="shared" si="7"/>
        <v>5</v>
      </c>
      <c r="G64" s="359">
        <f t="shared" si="7"/>
        <v>5</v>
      </c>
      <c r="H64" s="359">
        <f t="shared" si="7"/>
        <v>5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</row>
    <row r="65" spans="1:253" s="56" customFormat="1" ht="27" customHeight="1">
      <c r="A65" s="386" t="s">
        <v>382</v>
      </c>
      <c r="B65" s="357" t="s">
        <v>324</v>
      </c>
      <c r="C65" s="517" t="s">
        <v>191</v>
      </c>
      <c r="D65" s="518"/>
      <c r="E65" s="358"/>
      <c r="F65" s="359">
        <f>+F66</f>
        <v>5</v>
      </c>
      <c r="G65" s="359">
        <f>+G66</f>
        <v>5</v>
      </c>
      <c r="H65" s="359">
        <f>+H66</f>
        <v>5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</row>
    <row r="66" spans="1:253" s="56" customFormat="1" ht="41.25" customHeight="1">
      <c r="A66" s="393" t="s">
        <v>64</v>
      </c>
      <c r="B66" s="357" t="s">
        <v>324</v>
      </c>
      <c r="C66" s="517" t="s">
        <v>192</v>
      </c>
      <c r="D66" s="518"/>
      <c r="E66" s="358" t="s">
        <v>334</v>
      </c>
      <c r="F66" s="359">
        <v>5</v>
      </c>
      <c r="G66" s="359">
        <v>5</v>
      </c>
      <c r="H66" s="359">
        <v>5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</row>
    <row r="67" spans="1:253" s="56" customFormat="1" ht="94.5" customHeight="1">
      <c r="A67" s="389" t="s">
        <v>479</v>
      </c>
      <c r="B67" s="308" t="s">
        <v>324</v>
      </c>
      <c r="C67" s="513"/>
      <c r="D67" s="514"/>
      <c r="E67" s="309"/>
      <c r="F67" s="310">
        <f>F68</f>
        <v>5.092</v>
      </c>
      <c r="G67" s="310">
        <f>G68</f>
        <v>10.294</v>
      </c>
      <c r="H67" s="310">
        <f>H68</f>
        <v>1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</row>
    <row r="68" spans="1:253" s="56" customFormat="1" ht="68.25" customHeight="1">
      <c r="A68" s="389" t="s">
        <v>233</v>
      </c>
      <c r="B68" s="308" t="s">
        <v>324</v>
      </c>
      <c r="C68" s="513" t="s">
        <v>232</v>
      </c>
      <c r="D68" s="514"/>
      <c r="E68" s="309"/>
      <c r="F68" s="310">
        <f>F69</f>
        <v>5.092</v>
      </c>
      <c r="G68" s="310">
        <f>G70</f>
        <v>10.294</v>
      </c>
      <c r="H68" s="310">
        <v>1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</row>
    <row r="69" spans="1:253" s="56" customFormat="1" ht="49.5" customHeight="1">
      <c r="A69" s="388" t="s">
        <v>235</v>
      </c>
      <c r="B69" s="308" t="s">
        <v>324</v>
      </c>
      <c r="C69" s="513" t="s">
        <v>234</v>
      </c>
      <c r="D69" s="514"/>
      <c r="E69" s="309"/>
      <c r="F69" s="310">
        <f>+F70</f>
        <v>5.092</v>
      </c>
      <c r="G69" s="310">
        <f>+G70</f>
        <v>10.294</v>
      </c>
      <c r="H69" s="310">
        <f>+H70</f>
        <v>1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</row>
    <row r="70" spans="1:253" s="56" customFormat="1" ht="38.25" customHeight="1">
      <c r="A70" s="391" t="s">
        <v>64</v>
      </c>
      <c r="B70" s="308" t="s">
        <v>324</v>
      </c>
      <c r="C70" s="513" t="s">
        <v>236</v>
      </c>
      <c r="D70" s="514"/>
      <c r="E70" s="309" t="s">
        <v>334</v>
      </c>
      <c r="F70" s="310">
        <v>5.092</v>
      </c>
      <c r="G70" s="310">
        <v>10.294</v>
      </c>
      <c r="H70" s="310">
        <v>1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</row>
    <row r="71" spans="1:253" s="56" customFormat="1" ht="69.75" customHeight="1">
      <c r="A71" s="389" t="s">
        <v>87</v>
      </c>
      <c r="B71" s="366" t="s">
        <v>324</v>
      </c>
      <c r="C71" s="511"/>
      <c r="D71" s="512"/>
      <c r="E71" s="367"/>
      <c r="F71" s="376">
        <f>F72</f>
        <v>10</v>
      </c>
      <c r="G71" s="376">
        <f>G72</f>
        <v>10</v>
      </c>
      <c r="H71" s="376">
        <f>H72</f>
        <v>10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</row>
    <row r="72" spans="1:253" s="56" customFormat="1" ht="118.5" customHeight="1">
      <c r="A72" s="389" t="s">
        <v>423</v>
      </c>
      <c r="B72" s="366" t="s">
        <v>324</v>
      </c>
      <c r="C72" s="511" t="s">
        <v>89</v>
      </c>
      <c r="D72" s="512"/>
      <c r="E72" s="367"/>
      <c r="F72" s="368">
        <f aca="true" t="shared" si="8" ref="F72:H73">F73</f>
        <v>10</v>
      </c>
      <c r="G72" s="368">
        <f t="shared" si="8"/>
        <v>10</v>
      </c>
      <c r="H72" s="368">
        <f t="shared" si="8"/>
        <v>10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</row>
    <row r="73" spans="1:253" s="56" customFormat="1" ht="36" customHeight="1">
      <c r="A73" s="389" t="s">
        <v>424</v>
      </c>
      <c r="B73" s="366" t="s">
        <v>324</v>
      </c>
      <c r="C73" s="511" t="s">
        <v>90</v>
      </c>
      <c r="D73" s="512"/>
      <c r="E73" s="367"/>
      <c r="F73" s="368">
        <f t="shared" si="8"/>
        <v>10</v>
      </c>
      <c r="G73" s="368">
        <f t="shared" si="8"/>
        <v>10</v>
      </c>
      <c r="H73" s="368">
        <f t="shared" si="8"/>
        <v>10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</row>
    <row r="74" spans="1:253" s="56" customFormat="1" ht="39" customHeight="1">
      <c r="A74" s="388" t="s">
        <v>91</v>
      </c>
      <c r="B74" s="369" t="s">
        <v>324</v>
      </c>
      <c r="C74" s="511" t="s">
        <v>92</v>
      </c>
      <c r="D74" s="512"/>
      <c r="E74" s="367"/>
      <c r="F74" s="370">
        <f>+F75</f>
        <v>10</v>
      </c>
      <c r="G74" s="370">
        <f>+G75</f>
        <v>10</v>
      </c>
      <c r="H74" s="370">
        <f>+H75</f>
        <v>10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</row>
    <row r="75" spans="1:8" s="60" customFormat="1" ht="45.75" customHeight="1">
      <c r="A75" s="393" t="s">
        <v>64</v>
      </c>
      <c r="B75" s="371" t="s">
        <v>324</v>
      </c>
      <c r="C75" s="511" t="s">
        <v>92</v>
      </c>
      <c r="D75" s="512"/>
      <c r="E75" s="367" t="s">
        <v>334</v>
      </c>
      <c r="F75" s="368">
        <v>10</v>
      </c>
      <c r="G75" s="368">
        <v>10</v>
      </c>
      <c r="H75" s="368">
        <v>10</v>
      </c>
    </row>
    <row r="76" spans="1:8" s="61" customFormat="1" ht="35.25" customHeight="1">
      <c r="A76" s="394" t="s">
        <v>0</v>
      </c>
      <c r="B76" s="300"/>
      <c r="C76" s="469" t="s">
        <v>58</v>
      </c>
      <c r="D76" s="470"/>
      <c r="E76" s="107"/>
      <c r="F76" s="377">
        <f aca="true" t="shared" si="9" ref="F76:H78">+F77</f>
        <v>538</v>
      </c>
      <c r="G76" s="377">
        <f t="shared" si="9"/>
        <v>610</v>
      </c>
      <c r="H76" s="377">
        <f t="shared" si="9"/>
        <v>610</v>
      </c>
    </row>
    <row r="77" spans="1:8" s="60" customFormat="1" ht="26.25" customHeight="1">
      <c r="A77" s="396" t="s">
        <v>1</v>
      </c>
      <c r="B77" s="300"/>
      <c r="C77" s="469" t="s">
        <v>59</v>
      </c>
      <c r="D77" s="470"/>
      <c r="E77" s="107"/>
      <c r="F77" s="108">
        <f t="shared" si="9"/>
        <v>538</v>
      </c>
      <c r="G77" s="108">
        <f t="shared" si="9"/>
        <v>610</v>
      </c>
      <c r="H77" s="108">
        <f t="shared" si="9"/>
        <v>610</v>
      </c>
    </row>
    <row r="78" spans="1:8" s="60" customFormat="1" ht="39" customHeight="1">
      <c r="A78" s="396" t="s">
        <v>379</v>
      </c>
      <c r="B78" s="300"/>
      <c r="C78" s="469" t="s">
        <v>60</v>
      </c>
      <c r="D78" s="470"/>
      <c r="E78" s="107"/>
      <c r="F78" s="108">
        <f t="shared" si="9"/>
        <v>538</v>
      </c>
      <c r="G78" s="108">
        <f t="shared" si="9"/>
        <v>610</v>
      </c>
      <c r="H78" s="108">
        <f t="shared" si="9"/>
        <v>610</v>
      </c>
    </row>
    <row r="79" spans="1:8" s="60" customFormat="1" ht="61.5" customHeight="1">
      <c r="A79" s="388" t="s">
        <v>332</v>
      </c>
      <c r="B79" s="301"/>
      <c r="C79" s="469" t="s">
        <v>60</v>
      </c>
      <c r="D79" s="470"/>
      <c r="E79" s="107" t="s">
        <v>327</v>
      </c>
      <c r="F79" s="108">
        <v>538</v>
      </c>
      <c r="G79" s="108">
        <v>610</v>
      </c>
      <c r="H79" s="108">
        <v>610</v>
      </c>
    </row>
    <row r="80" spans="1:8" s="63" customFormat="1" ht="23.25" customHeight="1">
      <c r="A80" s="394" t="s">
        <v>2</v>
      </c>
      <c r="B80" s="305"/>
      <c r="C80" s="469" t="s">
        <v>61</v>
      </c>
      <c r="D80" s="470"/>
      <c r="E80" s="107"/>
      <c r="F80" s="377">
        <f aca="true" t="shared" si="10" ref="F80:H81">+F81</f>
        <v>1413.1</v>
      </c>
      <c r="G80" s="377">
        <f t="shared" si="10"/>
        <v>1745</v>
      </c>
      <c r="H80" s="377">
        <f t="shared" si="10"/>
        <v>1745</v>
      </c>
    </row>
    <row r="81" spans="1:8" s="63" customFormat="1" ht="30.75" customHeight="1">
      <c r="A81" s="396" t="s">
        <v>3</v>
      </c>
      <c r="B81" s="305"/>
      <c r="C81" s="469" t="s">
        <v>62</v>
      </c>
      <c r="D81" s="470"/>
      <c r="E81" s="107"/>
      <c r="F81" s="108">
        <f t="shared" si="10"/>
        <v>1413.1</v>
      </c>
      <c r="G81" s="108">
        <f t="shared" si="10"/>
        <v>1745</v>
      </c>
      <c r="H81" s="108">
        <f t="shared" si="10"/>
        <v>1745</v>
      </c>
    </row>
    <row r="82" spans="1:8" s="65" customFormat="1" ht="40.5" customHeight="1">
      <c r="A82" s="396" t="s">
        <v>379</v>
      </c>
      <c r="B82" s="305"/>
      <c r="C82" s="469" t="s">
        <v>63</v>
      </c>
      <c r="D82" s="470"/>
      <c r="E82" s="107"/>
      <c r="F82" s="108">
        <f>F83+F84+F85</f>
        <v>1413.1</v>
      </c>
      <c r="G82" s="108">
        <f>G83+G84+G85</f>
        <v>1745</v>
      </c>
      <c r="H82" s="108">
        <f>SUM(H83:H85)</f>
        <v>1745</v>
      </c>
    </row>
    <row r="83" spans="1:8" s="63" customFormat="1" ht="62.25" customHeight="1">
      <c r="A83" s="388" t="s">
        <v>332</v>
      </c>
      <c r="B83" s="305"/>
      <c r="C83" s="469" t="s">
        <v>63</v>
      </c>
      <c r="D83" s="470"/>
      <c r="E83" s="107" t="s">
        <v>327</v>
      </c>
      <c r="F83" s="108">
        <v>1205</v>
      </c>
      <c r="G83" s="108">
        <v>1500</v>
      </c>
      <c r="H83" s="108">
        <v>1500</v>
      </c>
    </row>
    <row r="84" spans="1:8" s="63" customFormat="1" ht="33" customHeight="1">
      <c r="A84" s="393" t="s">
        <v>64</v>
      </c>
      <c r="B84" s="305"/>
      <c r="C84" s="469" t="s">
        <v>63</v>
      </c>
      <c r="D84" s="470"/>
      <c r="E84" s="107" t="s">
        <v>334</v>
      </c>
      <c r="F84" s="108">
        <v>187.6</v>
      </c>
      <c r="G84" s="108">
        <v>200</v>
      </c>
      <c r="H84" s="108">
        <v>200</v>
      </c>
    </row>
    <row r="85" spans="1:8" s="60" customFormat="1" ht="30.75" customHeight="1">
      <c r="A85" s="388" t="s">
        <v>335</v>
      </c>
      <c r="B85" s="62"/>
      <c r="C85" s="469" t="s">
        <v>63</v>
      </c>
      <c r="D85" s="470"/>
      <c r="E85" s="107" t="s">
        <v>336</v>
      </c>
      <c r="F85" s="108">
        <v>20.5</v>
      </c>
      <c r="G85" s="108">
        <v>45</v>
      </c>
      <c r="H85" s="108">
        <v>45</v>
      </c>
    </row>
    <row r="86" spans="1:8" s="60" customFormat="1" ht="21" customHeight="1">
      <c r="A86" s="389" t="s">
        <v>435</v>
      </c>
      <c r="B86" s="299"/>
      <c r="C86" s="118"/>
      <c r="D86" s="119"/>
      <c r="E86" s="99"/>
      <c r="F86" s="378">
        <f>F87+F89+F94</f>
        <v>322.65100000000007</v>
      </c>
      <c r="G86" s="378">
        <f>G87+G89+G94</f>
        <v>265</v>
      </c>
      <c r="H86" s="378">
        <f>H87+H89+H94</f>
        <v>265</v>
      </c>
    </row>
    <row r="87" spans="1:8" s="60" customFormat="1" ht="30">
      <c r="A87" s="388" t="s">
        <v>8</v>
      </c>
      <c r="B87" s="145"/>
      <c r="C87" s="486" t="s">
        <v>436</v>
      </c>
      <c r="D87" s="487"/>
      <c r="E87" s="99"/>
      <c r="F87" s="100">
        <f>F88</f>
        <v>25.951</v>
      </c>
      <c r="G87" s="101">
        <f>G88</f>
        <v>0</v>
      </c>
      <c r="H87" s="101">
        <f>H88</f>
        <v>0</v>
      </c>
    </row>
    <row r="88" spans="1:8" s="60" customFormat="1" ht="26.25" customHeight="1">
      <c r="A88" s="388" t="s">
        <v>338</v>
      </c>
      <c r="B88" s="145"/>
      <c r="C88" s="486" t="s">
        <v>436</v>
      </c>
      <c r="D88" s="487"/>
      <c r="E88" s="99" t="s">
        <v>339</v>
      </c>
      <c r="F88" s="100">
        <v>25.951</v>
      </c>
      <c r="G88" s="101">
        <v>0</v>
      </c>
      <c r="H88" s="101">
        <v>0</v>
      </c>
    </row>
    <row r="89" spans="1:8" s="60" customFormat="1" ht="31.5">
      <c r="A89" s="398" t="s">
        <v>9</v>
      </c>
      <c r="B89" s="145"/>
      <c r="C89" s="486" t="s">
        <v>80</v>
      </c>
      <c r="D89" s="487"/>
      <c r="E89" s="135"/>
      <c r="F89" s="259">
        <f>+F90</f>
        <v>286.70000000000005</v>
      </c>
      <c r="G89" s="120">
        <f>+G90</f>
        <v>255</v>
      </c>
      <c r="H89" s="120">
        <f>+H90</f>
        <v>255</v>
      </c>
    </row>
    <row r="90" spans="1:8" s="60" customFormat="1" ht="22.5" customHeight="1">
      <c r="A90" s="388" t="s">
        <v>10</v>
      </c>
      <c r="B90" s="145"/>
      <c r="C90" s="488" t="s">
        <v>81</v>
      </c>
      <c r="D90" s="487"/>
      <c r="E90" s="138"/>
      <c r="F90" s="100">
        <f>F91</f>
        <v>286.70000000000005</v>
      </c>
      <c r="G90" s="101">
        <f>G91</f>
        <v>255</v>
      </c>
      <c r="H90" s="101">
        <f>H91</f>
        <v>255</v>
      </c>
    </row>
    <row r="91" spans="1:8" s="61" customFormat="1" ht="30">
      <c r="A91" s="388" t="s">
        <v>11</v>
      </c>
      <c r="B91" s="94"/>
      <c r="C91" s="488" t="s">
        <v>82</v>
      </c>
      <c r="D91" s="487"/>
      <c r="E91" s="138"/>
      <c r="F91" s="100">
        <f>F93+F92</f>
        <v>286.70000000000005</v>
      </c>
      <c r="G91" s="100">
        <f>G93+G92</f>
        <v>255</v>
      </c>
      <c r="H91" s="100">
        <f>H93+H92</f>
        <v>255</v>
      </c>
    </row>
    <row r="92" spans="1:8" s="61" customFormat="1" ht="36" customHeight="1">
      <c r="A92" s="413" t="s">
        <v>64</v>
      </c>
      <c r="B92" s="102"/>
      <c r="C92" s="486" t="s">
        <v>82</v>
      </c>
      <c r="D92" s="487"/>
      <c r="E92" s="142" t="s">
        <v>334</v>
      </c>
      <c r="F92" s="260">
        <v>134.4</v>
      </c>
      <c r="G92" s="143">
        <v>110</v>
      </c>
      <c r="H92" s="143">
        <v>110</v>
      </c>
    </row>
    <row r="93" spans="1:8" s="60" customFormat="1" ht="23.25" customHeight="1">
      <c r="A93" s="388" t="s">
        <v>335</v>
      </c>
      <c r="B93" s="102"/>
      <c r="C93" s="488" t="s">
        <v>82</v>
      </c>
      <c r="D93" s="487"/>
      <c r="E93" s="148" t="s">
        <v>336</v>
      </c>
      <c r="F93" s="100">
        <v>152.3</v>
      </c>
      <c r="G93" s="101">
        <v>145</v>
      </c>
      <c r="H93" s="101">
        <v>145</v>
      </c>
    </row>
    <row r="94" spans="1:8" s="60" customFormat="1" ht="23.25" customHeight="1">
      <c r="A94" s="387" t="s">
        <v>12</v>
      </c>
      <c r="B94" s="102"/>
      <c r="C94" s="484" t="s">
        <v>69</v>
      </c>
      <c r="D94" s="485"/>
      <c r="E94" s="148"/>
      <c r="F94" s="100">
        <f aca="true" t="shared" si="11" ref="F94:H95">F95</f>
        <v>10</v>
      </c>
      <c r="G94" s="100">
        <f t="shared" si="11"/>
        <v>10</v>
      </c>
      <c r="H94" s="100">
        <f t="shared" si="11"/>
        <v>10</v>
      </c>
    </row>
    <row r="95" spans="1:8" s="60" customFormat="1" ht="24" customHeight="1">
      <c r="A95" s="388" t="s">
        <v>14</v>
      </c>
      <c r="B95" s="102"/>
      <c r="C95" s="484" t="s">
        <v>83</v>
      </c>
      <c r="D95" s="485"/>
      <c r="E95" s="148"/>
      <c r="F95" s="100">
        <f t="shared" si="11"/>
        <v>10</v>
      </c>
      <c r="G95" s="100">
        <f t="shared" si="11"/>
        <v>10</v>
      </c>
      <c r="H95" s="100">
        <f t="shared" si="11"/>
        <v>10</v>
      </c>
    </row>
    <row r="96" spans="1:8" s="60" customFormat="1" ht="26.25" customHeight="1">
      <c r="A96" s="388" t="s">
        <v>84</v>
      </c>
      <c r="B96" s="94"/>
      <c r="C96" s="484" t="s">
        <v>85</v>
      </c>
      <c r="D96" s="485"/>
      <c r="E96" s="145"/>
      <c r="F96" s="149">
        <f>SUM(F97:F97)</f>
        <v>10</v>
      </c>
      <c r="G96" s="149">
        <f>SUM(G97:G97)</f>
        <v>10</v>
      </c>
      <c r="H96" s="149">
        <f>SUM(H97:H97)</f>
        <v>10</v>
      </c>
    </row>
    <row r="97" spans="1:8" s="60" customFormat="1" ht="36" customHeight="1">
      <c r="A97" s="393" t="s">
        <v>64</v>
      </c>
      <c r="B97" s="161"/>
      <c r="C97" s="484" t="s">
        <v>85</v>
      </c>
      <c r="D97" s="485"/>
      <c r="E97" s="145" t="s">
        <v>334</v>
      </c>
      <c r="F97" s="149">
        <v>10</v>
      </c>
      <c r="G97" s="149">
        <v>10</v>
      </c>
      <c r="H97" s="149">
        <v>10</v>
      </c>
    </row>
    <row r="98" spans="1:8" s="60" customFormat="1" ht="25.5" customHeight="1">
      <c r="A98" s="389" t="s">
        <v>347</v>
      </c>
      <c r="B98" s="151"/>
      <c r="C98" s="96"/>
      <c r="D98" s="99"/>
      <c r="E98" s="99"/>
      <c r="F98" s="378">
        <f aca="true" t="shared" si="12" ref="F98:H100">F99</f>
        <v>92.47</v>
      </c>
      <c r="G98" s="378">
        <f t="shared" si="12"/>
        <v>95.548</v>
      </c>
      <c r="H98" s="378">
        <f t="shared" si="12"/>
        <v>98.884</v>
      </c>
    </row>
    <row r="99" spans="1:8" s="60" customFormat="1" ht="22.5" customHeight="1">
      <c r="A99" s="389" t="s">
        <v>348</v>
      </c>
      <c r="B99" s="151"/>
      <c r="C99" s="467"/>
      <c r="D99" s="468"/>
      <c r="E99" s="99"/>
      <c r="F99" s="100">
        <f t="shared" si="12"/>
        <v>92.47</v>
      </c>
      <c r="G99" s="100">
        <f t="shared" si="12"/>
        <v>95.548</v>
      </c>
      <c r="H99" s="100">
        <f t="shared" si="12"/>
        <v>98.884</v>
      </c>
    </row>
    <row r="100" spans="1:8" s="60" customFormat="1" ht="35.25" customHeight="1">
      <c r="A100" s="388" t="s">
        <v>15</v>
      </c>
      <c r="B100" s="151"/>
      <c r="C100" s="467" t="s">
        <v>86</v>
      </c>
      <c r="D100" s="468"/>
      <c r="E100" s="159"/>
      <c r="F100" s="160">
        <f t="shared" si="12"/>
        <v>92.47</v>
      </c>
      <c r="G100" s="160">
        <f t="shared" si="12"/>
        <v>95.548</v>
      </c>
      <c r="H100" s="160">
        <f t="shared" si="12"/>
        <v>98.884</v>
      </c>
    </row>
    <row r="101" spans="1:8" s="60" customFormat="1" ht="60">
      <c r="A101" s="388" t="s">
        <v>332</v>
      </c>
      <c r="B101" s="151"/>
      <c r="C101" s="467" t="s">
        <v>86</v>
      </c>
      <c r="D101" s="468"/>
      <c r="E101" s="94" t="s">
        <v>327</v>
      </c>
      <c r="F101" s="160">
        <v>92.47</v>
      </c>
      <c r="G101" s="160">
        <v>95.548</v>
      </c>
      <c r="H101" s="160">
        <v>98.884</v>
      </c>
    </row>
    <row r="102" spans="1:8" s="60" customFormat="1" ht="27" customHeight="1">
      <c r="A102" s="399" t="s">
        <v>417</v>
      </c>
      <c r="B102" s="151"/>
      <c r="C102" s="469" t="s">
        <v>530</v>
      </c>
      <c r="D102" s="470"/>
      <c r="E102" s="221"/>
      <c r="F102" s="379">
        <f>F103+F105</f>
        <v>1437.728</v>
      </c>
      <c r="G102" s="215"/>
      <c r="H102" s="108"/>
    </row>
    <row r="103" spans="1:8" s="60" customFormat="1" ht="36" customHeight="1">
      <c r="A103" s="391" t="s">
        <v>531</v>
      </c>
      <c r="B103" s="151"/>
      <c r="C103" s="469" t="s">
        <v>532</v>
      </c>
      <c r="D103" s="470"/>
      <c r="E103" s="221"/>
      <c r="F103" s="292">
        <f>F104</f>
        <v>862.636</v>
      </c>
      <c r="G103" s="215"/>
      <c r="H103" s="108"/>
    </row>
    <row r="104" spans="1:8" s="60" customFormat="1" ht="33.75" customHeight="1">
      <c r="A104" s="391" t="s">
        <v>64</v>
      </c>
      <c r="B104" s="151"/>
      <c r="C104" s="469" t="s">
        <v>532</v>
      </c>
      <c r="D104" s="470"/>
      <c r="E104" s="221" t="s">
        <v>334</v>
      </c>
      <c r="F104" s="292">
        <v>862.636</v>
      </c>
      <c r="G104" s="294">
        <v>0</v>
      </c>
      <c r="H104" s="294">
        <v>0</v>
      </c>
    </row>
    <row r="105" spans="1:8" s="60" customFormat="1" ht="24.75" customHeight="1">
      <c r="A105" s="391" t="s">
        <v>533</v>
      </c>
      <c r="B105" s="151"/>
      <c r="C105" s="469" t="s">
        <v>534</v>
      </c>
      <c r="D105" s="470"/>
      <c r="E105" s="221"/>
      <c r="F105" s="292">
        <f>F106</f>
        <v>575.092</v>
      </c>
      <c r="G105" s="294"/>
      <c r="H105" s="294"/>
    </row>
    <row r="106" spans="1:8" s="60" customFormat="1" ht="39.75" customHeight="1">
      <c r="A106" s="391" t="s">
        <v>531</v>
      </c>
      <c r="B106" s="151"/>
      <c r="C106" s="469" t="s">
        <v>535</v>
      </c>
      <c r="D106" s="470"/>
      <c r="E106" s="221"/>
      <c r="F106" s="292">
        <f>F107</f>
        <v>575.092</v>
      </c>
      <c r="G106" s="294"/>
      <c r="H106" s="294"/>
    </row>
    <row r="107" spans="1:8" s="60" customFormat="1" ht="38.25" customHeight="1">
      <c r="A107" s="391" t="s">
        <v>64</v>
      </c>
      <c r="B107" s="151"/>
      <c r="C107" s="469" t="s">
        <v>535</v>
      </c>
      <c r="D107" s="470"/>
      <c r="E107" s="221" t="s">
        <v>334</v>
      </c>
      <c r="F107" s="292">
        <v>575.092</v>
      </c>
      <c r="G107" s="294">
        <v>0</v>
      </c>
      <c r="H107" s="294">
        <v>0</v>
      </c>
    </row>
    <row r="108" spans="1:8" s="60" customFormat="1" ht="24" customHeight="1">
      <c r="A108" s="400" t="s">
        <v>480</v>
      </c>
      <c r="B108" s="151"/>
      <c r="C108" s="96"/>
      <c r="D108" s="99"/>
      <c r="E108" s="99"/>
      <c r="F108" s="101"/>
      <c r="G108" s="100">
        <v>117.157</v>
      </c>
      <c r="H108" s="100">
        <v>230.848</v>
      </c>
    </row>
    <row r="109" spans="1:8" s="60" customFormat="1" ht="23.25" customHeight="1">
      <c r="A109" s="236"/>
      <c r="B109" s="145"/>
      <c r="C109" s="484"/>
      <c r="D109" s="485"/>
      <c r="E109" s="131"/>
      <c r="F109" s="149"/>
      <c r="G109" s="149"/>
      <c r="H109" s="149"/>
    </row>
    <row r="110" spans="1:8" s="60" customFormat="1" ht="21.75" customHeight="1">
      <c r="A110" s="126"/>
      <c r="B110" s="302"/>
      <c r="C110" s="519"/>
      <c r="D110" s="520"/>
      <c r="E110" s="303"/>
      <c r="F110" s="304"/>
      <c r="G110" s="304"/>
      <c r="H110" s="304"/>
    </row>
    <row r="111" spans="1:8" s="60" customFormat="1" ht="24" customHeight="1">
      <c r="A111" s="274"/>
      <c r="B111" s="302"/>
      <c r="C111" s="519"/>
      <c r="D111" s="520"/>
      <c r="E111" s="303"/>
      <c r="F111" s="304"/>
      <c r="G111" s="304"/>
      <c r="H111" s="304"/>
    </row>
    <row r="112" spans="1:28" s="56" customFormat="1" ht="22.5" customHeight="1">
      <c r="A112" s="373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</row>
    <row r="113" spans="1:28" s="56" customFormat="1" ht="15.75">
      <c r="A113" s="373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1:28" s="56" customFormat="1" ht="15.75">
      <c r="A114" s="373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</row>
    <row r="115" spans="1:28" s="56" customFormat="1" ht="15">
      <c r="A115" s="37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</row>
    <row r="116" spans="1:28" s="56" customFormat="1" ht="15">
      <c r="A116" s="37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</row>
    <row r="117" spans="1:28" s="56" customFormat="1" ht="15">
      <c r="A117" s="372"/>
      <c r="B117" s="72"/>
      <c r="C117" s="55"/>
      <c r="D117" s="55"/>
      <c r="E117" s="72"/>
      <c r="F117" s="76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</row>
    <row r="118" spans="1:28" s="56" customFormat="1" ht="11.25">
      <c r="A118" s="71"/>
      <c r="B118" s="72"/>
      <c r="C118" s="74"/>
      <c r="D118" s="75"/>
      <c r="E118" s="72"/>
      <c r="F118" s="76"/>
      <c r="G118" s="54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</row>
    <row r="119" spans="1:36" s="56" customFormat="1" ht="15.75" customHeight="1">
      <c r="A119" s="71"/>
      <c r="B119" s="72"/>
      <c r="C119" s="74"/>
      <c r="D119" s="75"/>
      <c r="E119" s="72"/>
      <c r="F119" s="76"/>
      <c r="G119" s="54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1:36" s="56" customFormat="1" ht="11.25">
      <c r="A120" s="71"/>
      <c r="B120" s="72"/>
      <c r="C120" s="74"/>
      <c r="D120" s="75"/>
      <c r="E120" s="72"/>
      <c r="F120" s="76"/>
      <c r="G120" s="54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1:36" s="56" customFormat="1" ht="11.25">
      <c r="A121" s="71"/>
      <c r="B121" s="72"/>
      <c r="C121" s="74"/>
      <c r="D121" s="75"/>
      <c r="E121" s="72"/>
      <c r="F121" s="76"/>
      <c r="G121" s="54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1:36" s="56" customFormat="1" ht="11.25">
      <c r="A122" s="71"/>
      <c r="B122" s="72"/>
      <c r="C122" s="74"/>
      <c r="D122" s="75"/>
      <c r="E122" s="72"/>
      <c r="F122" s="76"/>
      <c r="G122" s="54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1:36" s="56" customFormat="1" ht="11.25">
      <c r="A123" s="71"/>
      <c r="B123" s="72"/>
      <c r="C123" s="74"/>
      <c r="D123" s="75"/>
      <c r="E123" s="72"/>
      <c r="F123" s="76"/>
      <c r="G123" s="54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1:36" s="56" customFormat="1" ht="11.25">
      <c r="A124" s="71"/>
      <c r="B124" s="72"/>
      <c r="C124" s="74"/>
      <c r="D124" s="75"/>
      <c r="E124" s="72"/>
      <c r="F124" s="76"/>
      <c r="G124" s="54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1:36" s="56" customFormat="1" ht="11.25">
      <c r="A125" s="71"/>
      <c r="B125" s="72"/>
      <c r="C125" s="74"/>
      <c r="D125" s="75"/>
      <c r="E125" s="72"/>
      <c r="F125" s="76"/>
      <c r="G125" s="54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1:36" s="56" customFormat="1" ht="11.25">
      <c r="A126" s="71"/>
      <c r="B126" s="72"/>
      <c r="C126" s="74"/>
      <c r="D126" s="75"/>
      <c r="E126" s="72"/>
      <c r="F126" s="76"/>
      <c r="G126" s="54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1:36" s="56" customFormat="1" ht="11.25">
      <c r="A127" s="71"/>
      <c r="B127" s="72"/>
      <c r="C127" s="74"/>
      <c r="D127" s="75"/>
      <c r="E127" s="72"/>
      <c r="F127" s="76"/>
      <c r="G127" s="54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1:36" s="56" customFormat="1" ht="11.25">
      <c r="A128" s="71"/>
      <c r="B128" s="72"/>
      <c r="C128" s="74"/>
      <c r="D128" s="75"/>
      <c r="E128" s="72"/>
      <c r="F128" s="76"/>
      <c r="G128" s="54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1:36" s="56" customFormat="1" ht="11.25">
      <c r="A129" s="71"/>
      <c r="B129" s="72"/>
      <c r="C129" s="74"/>
      <c r="D129" s="75"/>
      <c r="E129" s="72"/>
      <c r="F129" s="76"/>
      <c r="G129" s="54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1:36" s="56" customFormat="1" ht="11.25">
      <c r="A130" s="71"/>
      <c r="B130" s="72"/>
      <c r="C130" s="74"/>
      <c r="D130" s="75"/>
      <c r="E130" s="72"/>
      <c r="F130" s="76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1:36" s="56" customFormat="1" ht="11.25">
      <c r="A131" s="71"/>
      <c r="B131" s="72"/>
      <c r="C131" s="74"/>
      <c r="D131" s="75"/>
      <c r="E131" s="72"/>
      <c r="F131" s="76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1:36" s="56" customFormat="1" ht="11.25">
      <c r="A132" s="71"/>
      <c r="B132" s="72"/>
      <c r="C132" s="74"/>
      <c r="D132" s="75"/>
      <c r="E132" s="72"/>
      <c r="F132" s="76"/>
      <c r="G132" s="54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1:36" s="56" customFormat="1" ht="11.25">
      <c r="A133" s="71"/>
      <c r="B133" s="72"/>
      <c r="C133" s="74"/>
      <c r="D133" s="75"/>
      <c r="E133" s="72"/>
      <c r="F133" s="76"/>
      <c r="G133" s="54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1:36" s="56" customFormat="1" ht="11.25">
      <c r="A134" s="71"/>
      <c r="B134" s="72"/>
      <c r="C134" s="74"/>
      <c r="D134" s="75"/>
      <c r="E134" s="72"/>
      <c r="F134" s="76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1:36" s="56" customFormat="1" ht="11.25">
      <c r="A135" s="71"/>
      <c r="B135" s="72"/>
      <c r="C135" s="74"/>
      <c r="D135" s="75"/>
      <c r="E135" s="72"/>
      <c r="F135" s="76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1:36" s="56" customFormat="1" ht="11.25">
      <c r="A136" s="71"/>
      <c r="B136" s="72"/>
      <c r="C136" s="74"/>
      <c r="D136" s="75"/>
      <c r="E136" s="72"/>
      <c r="F136" s="76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1:36" s="56" customFormat="1" ht="11.25">
      <c r="A137" s="71"/>
      <c r="B137" s="72"/>
      <c r="C137" s="74"/>
      <c r="D137" s="75"/>
      <c r="E137" s="72"/>
      <c r="F137" s="76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1:36" s="56" customFormat="1" ht="11.25">
      <c r="A138" s="71"/>
      <c r="B138" s="72"/>
      <c r="C138" s="74"/>
      <c r="D138" s="75"/>
      <c r="E138" s="72"/>
      <c r="F138" s="76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1:36" s="56" customFormat="1" ht="11.25">
      <c r="A139" s="71"/>
      <c r="B139" s="72"/>
      <c r="C139" s="74"/>
      <c r="D139" s="75"/>
      <c r="E139" s="72"/>
      <c r="F139" s="76"/>
      <c r="G139" s="54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1:36" s="56" customFormat="1" ht="11.25">
      <c r="A140" s="71"/>
      <c r="B140" s="72"/>
      <c r="C140" s="74"/>
      <c r="D140" s="75"/>
      <c r="E140" s="72"/>
      <c r="F140" s="76"/>
      <c r="G140" s="54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1:36" s="56" customFormat="1" ht="11.25">
      <c r="A141" s="71"/>
      <c r="B141" s="72"/>
      <c r="C141" s="74"/>
      <c r="D141" s="75"/>
      <c r="E141" s="72"/>
      <c r="F141" s="76"/>
      <c r="G141" s="54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1:36" s="56" customFormat="1" ht="11.25">
      <c r="A142" s="71"/>
      <c r="B142" s="72"/>
      <c r="C142" s="74"/>
      <c r="D142" s="75"/>
      <c r="E142" s="72"/>
      <c r="F142" s="76"/>
      <c r="G142" s="54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1:36" s="56" customFormat="1" ht="11.25">
      <c r="A143" s="71"/>
      <c r="B143" s="72"/>
      <c r="C143" s="74"/>
      <c r="D143" s="75"/>
      <c r="E143" s="72"/>
      <c r="F143" s="76"/>
      <c r="G143" s="54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1:36" s="56" customFormat="1" ht="11.25">
      <c r="A144" s="71"/>
      <c r="B144" s="72"/>
      <c r="C144" s="74"/>
      <c r="D144" s="75"/>
      <c r="E144" s="72"/>
      <c r="F144" s="76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1:36" s="56" customFormat="1" ht="11.25">
      <c r="A145" s="71"/>
      <c r="B145" s="72"/>
      <c r="C145" s="74"/>
      <c r="D145" s="75"/>
      <c r="E145" s="72"/>
      <c r="F145" s="76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1:36" s="56" customFormat="1" ht="11.25">
      <c r="A146" s="71"/>
      <c r="B146" s="72"/>
      <c r="C146" s="74"/>
      <c r="D146" s="75"/>
      <c r="E146" s="72"/>
      <c r="F146" s="76"/>
      <c r="G146" s="54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1:36" s="56" customFormat="1" ht="11.25">
      <c r="A147" s="71"/>
      <c r="B147" s="72"/>
      <c r="C147" s="74"/>
      <c r="D147" s="75"/>
      <c r="E147" s="72"/>
      <c r="F147" s="76"/>
      <c r="G147" s="54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1:36" s="56" customFormat="1" ht="11.25">
      <c r="A148" s="71"/>
      <c r="B148" s="72"/>
      <c r="C148" s="74"/>
      <c r="D148" s="75"/>
      <c r="E148" s="77"/>
      <c r="F148" s="81"/>
      <c r="G148" s="51"/>
      <c r="H148" s="70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1:36" s="56" customFormat="1" ht="11.25">
      <c r="A149" s="71"/>
      <c r="B149" s="72"/>
      <c r="C149" s="79"/>
      <c r="D149" s="80"/>
      <c r="E149" s="77"/>
      <c r="F149" s="81"/>
      <c r="G149" s="51"/>
      <c r="H149" s="70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</sheetData>
  <sheetProtection/>
  <mergeCells count="103">
    <mergeCell ref="C15:D15"/>
    <mergeCell ref="C58:D58"/>
    <mergeCell ref="C59:D59"/>
    <mergeCell ref="A1:B1"/>
    <mergeCell ref="D1:G1"/>
    <mergeCell ref="A2:B2"/>
    <mergeCell ref="C2:G5"/>
    <mergeCell ref="A3:B3"/>
    <mergeCell ref="A4:B4"/>
    <mergeCell ref="A5:B5"/>
    <mergeCell ref="C30:D30"/>
    <mergeCell ref="C31:D31"/>
    <mergeCell ref="C32:D32"/>
    <mergeCell ref="C61:D61"/>
    <mergeCell ref="C62:D62"/>
    <mergeCell ref="A6:F6"/>
    <mergeCell ref="A7:F7"/>
    <mergeCell ref="A8:H8"/>
    <mergeCell ref="F9:H9"/>
    <mergeCell ref="C10:D10"/>
    <mergeCell ref="C33:D33"/>
    <mergeCell ref="C34:D34"/>
    <mergeCell ref="C39:D39"/>
    <mergeCell ref="C40:D40"/>
    <mergeCell ref="C60:D60"/>
    <mergeCell ref="C16:D16"/>
    <mergeCell ref="C17:D17"/>
    <mergeCell ref="C19:D19"/>
    <mergeCell ref="C20:D20"/>
    <mergeCell ref="C29:D29"/>
    <mergeCell ref="C41:D41"/>
    <mergeCell ref="C42:D42"/>
    <mergeCell ref="C37:D37"/>
    <mergeCell ref="C35:D35"/>
    <mergeCell ref="C36:D36"/>
    <mergeCell ref="C38:D38"/>
    <mergeCell ref="C56:D56"/>
    <mergeCell ref="C57:D57"/>
    <mergeCell ref="C43:D43"/>
    <mergeCell ref="C44:D44"/>
    <mergeCell ref="C45:D45"/>
    <mergeCell ref="C46:D46"/>
    <mergeCell ref="C47:D47"/>
    <mergeCell ref="C48:D48"/>
    <mergeCell ref="C82:D82"/>
    <mergeCell ref="C83:D83"/>
    <mergeCell ref="C49:D49"/>
    <mergeCell ref="C50:D50"/>
    <mergeCell ref="C51:D51"/>
    <mergeCell ref="C52:D52"/>
    <mergeCell ref="C53:D53"/>
    <mergeCell ref="C76:D76"/>
    <mergeCell ref="C54:D54"/>
    <mergeCell ref="C55:D55"/>
    <mergeCell ref="C102:D102"/>
    <mergeCell ref="C103:D103"/>
    <mergeCell ref="C96:D96"/>
    <mergeCell ref="C97:D97"/>
    <mergeCell ref="C84:D84"/>
    <mergeCell ref="C85:D85"/>
    <mergeCell ref="C87:D87"/>
    <mergeCell ref="C88:D88"/>
    <mergeCell ref="C89:D89"/>
    <mergeCell ref="C110:D110"/>
    <mergeCell ref="C111:D111"/>
    <mergeCell ref="C104:D104"/>
    <mergeCell ref="C105:D105"/>
    <mergeCell ref="C106:D106"/>
    <mergeCell ref="C107:D107"/>
    <mergeCell ref="C12:D12"/>
    <mergeCell ref="C13:D13"/>
    <mergeCell ref="C14:D14"/>
    <mergeCell ref="C18:D18"/>
    <mergeCell ref="C28:D28"/>
    <mergeCell ref="C109:D109"/>
    <mergeCell ref="C90:D90"/>
    <mergeCell ref="C99:D99"/>
    <mergeCell ref="C100:D100"/>
    <mergeCell ref="C101:D101"/>
    <mergeCell ref="C63:D63"/>
    <mergeCell ref="C64:D64"/>
    <mergeCell ref="C65:D65"/>
    <mergeCell ref="C66:D66"/>
    <mergeCell ref="C67:D67"/>
    <mergeCell ref="C69:D69"/>
    <mergeCell ref="C80:D80"/>
    <mergeCell ref="C81:D81"/>
    <mergeCell ref="C77:D77"/>
    <mergeCell ref="C78:D78"/>
    <mergeCell ref="C79:D79"/>
    <mergeCell ref="C68:D68"/>
    <mergeCell ref="C75:D75"/>
    <mergeCell ref="C70:D70"/>
    <mergeCell ref="C21:D21"/>
    <mergeCell ref="C91:D91"/>
    <mergeCell ref="C92:D92"/>
    <mergeCell ref="C93:D93"/>
    <mergeCell ref="C94:D94"/>
    <mergeCell ref="C95:D95"/>
    <mergeCell ref="C71:D71"/>
    <mergeCell ref="C72:D72"/>
    <mergeCell ref="C73:D73"/>
    <mergeCell ref="C74:D74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2022-01-14T06:11:13Z</cp:lastPrinted>
  <dcterms:created xsi:type="dcterms:W3CDTF">2014-10-25T07:35:49Z</dcterms:created>
  <dcterms:modified xsi:type="dcterms:W3CDTF">2022-06-27T14:14:47Z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