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480" windowHeight="9135" activeTab="1"/>
  </bookViews>
  <sheets>
    <sheet name="прил1" sheetId="1" r:id="rId1"/>
    <sheet name="прил4" sheetId="2" r:id="rId2"/>
    <sheet name="прил 5" sheetId="3" r:id="rId3"/>
  </sheets>
  <definedNames>
    <definedName name="Z_F7811EE7_D0A6_4008_B74A_CAEB7CBBF7D6_.wvu.PrintArea" localSheetId="0" hidden="1">'прил1'!$A$1:$F$32</definedName>
    <definedName name="Z_F7811EE7_D0A6_4008_B74A_CAEB7CBBF7D6_.wvu.PrintArea" localSheetId="1" hidden="1">'прил4'!$A$1:$F$65</definedName>
    <definedName name="Z_F7811EE7_D0A6_4008_B74A_CAEB7CBBF7D6_.wvu.PrintTitles" localSheetId="1" hidden="1">'прил4'!$13:$13</definedName>
    <definedName name="Z_F7811EE7_D0A6_4008_B74A_CAEB7CBBF7D6_.wvu.Rows" localSheetId="0" hidden="1">'прил1'!$13:$24</definedName>
    <definedName name="Z_F7811EE7_D0A6_4008_B74A_CAEB7CBBF7D6_.wvu.Rows" localSheetId="1" hidden="1">'прил4'!$19:$22,'прил4'!$38:$38,'прил4'!$40:$40,'прил4'!$43:$48,'прил4'!$54:$54,'прил4'!$56:$56,'прил4'!$62:$63</definedName>
    <definedName name="_xlnm.Print_Titles" localSheetId="1">'прил4'!$13:$13</definedName>
    <definedName name="_xlnm.Print_Area" localSheetId="0">'прил1'!$A$1:$F$32</definedName>
    <definedName name="_xlnm.Print_Area" localSheetId="1">'прил4'!$A$1:$F$69</definedName>
  </definedNames>
  <calcPr fullCalcOnLoad="1"/>
</workbook>
</file>

<file path=xl/sharedStrings.xml><?xml version="1.0" encoding="utf-8"?>
<sst xmlns="http://schemas.openxmlformats.org/spreadsheetml/2006/main" count="1686" uniqueCount="546">
  <si>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</si>
  <si>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</si>
  <si>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</si>
  <si>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</si>
  <si>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</si>
  <si>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</si>
  <si>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</si>
  <si>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</si>
  <si>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</si>
  <si>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</si>
  <si>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</si>
  <si>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</si>
  <si>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</si>
  <si>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</si>
  <si>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</si>
  <si>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</si>
  <si>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</si>
  <si>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</si>
  <si>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</si>
  <si>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</si>
  <si>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</si>
  <si>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</si>
  <si>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тыс.рублей</t>
  </si>
  <si>
    <t>Код бюджетной классификации Российской    Федерации</t>
  </si>
  <si>
    <t>Наименование доходов</t>
  </si>
  <si>
    <t>1 01 00000 00 0000 000</t>
  </si>
  <si>
    <t>1 01 02000 01 0000 110</t>
  </si>
  <si>
    <t>Налог на доходы физических лиц</t>
  </si>
  <si>
    <t>1 01 02010 01 0000 110</t>
  </si>
  <si>
    <t>1 08 00000 00 0000 000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</si>
  <si>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</si>
  <si>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</si>
  <si>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</si>
  <si>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</si>
  <si>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</si>
  <si>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</si>
  <si>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</si>
  <si>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</si>
  <si>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</si>
  <si>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</si>
  <si>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1 05 03000 00 0000 110</t>
  </si>
  <si>
    <t>Налоги на совокупный доход</t>
  </si>
  <si>
    <t>1 05 03020 01 0000 110</t>
  </si>
  <si>
    <t>Единый сельскохозяйственный налог</t>
  </si>
  <si>
    <t>Администрация Кульбакинского сельсовета  Глушковского района Курской области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</si>
  <si>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</si>
  <si>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</si>
  <si>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</si>
  <si>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</si>
  <si>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участком,расположенным в границах сельских поселений</t>
  </si>
  <si>
    <t>Земельный налог с физических лиц</t>
  </si>
  <si>
    <t>1 06 06040 00 0000 110</t>
  </si>
  <si>
    <t>1 06 06043 10 0000 110</t>
  </si>
  <si>
    <t>Земельный налог с физических лиц, обладающих земельным участком, расположенном в границах сельских поселений.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</si>
  <si>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</si>
  <si>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Прочие безвозмездные поступления в бюджеты сельских поселений </t>
  </si>
  <si>
    <t>1 11 05030 00 0000 120</t>
  </si>
  <si>
    <t>Доходы от сдачи в аренду имущества,находящегося в оперативном нуправлении органов государственной власти,органов местного самоуправления, госудавственных внебюджетных фондов и созданных ими учреждений(за исключением имущества бюджетных и автономных учреждений)</t>
  </si>
  <si>
    <t xml:space="preserve">01 </t>
  </si>
  <si>
    <t>71 0 00 00000</t>
  </si>
  <si>
    <t>71 1 00 00000</t>
  </si>
  <si>
    <t>71 1 00 С1402</t>
  </si>
  <si>
    <t>73 0 00 00000</t>
  </si>
  <si>
    <t>73 1 00 00000</t>
  </si>
  <si>
    <t>73 1 00 С1402</t>
  </si>
  <si>
    <t>Закупка товаров, работ и услуг для обеспечения государственных (муниципальных) нужд</t>
  </si>
  <si>
    <t>74 0 00</t>
  </si>
  <si>
    <t>00000</t>
  </si>
  <si>
    <t>74 2 00</t>
  </si>
  <si>
    <t>540</t>
  </si>
  <si>
    <t>77 0 00 00000</t>
  </si>
  <si>
    <t>77 3 00 00000</t>
  </si>
  <si>
    <t>77 3 00 С1441</t>
  </si>
  <si>
    <t>Муниципальная программа  Кульбакинскогокого сельсовета  Глушковского района Курской области «Развитие муниципальной службы в Кульбакинском сельсовете  Глушковского района  Курской области на 2014-2017 годы»</t>
  </si>
  <si>
    <t>09 0 00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</si>
  <si>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Кульбакинском сельсовете Глушковского района  Курской области на 2014-2017 годы»</t>
  </si>
  <si>
    <t>09 1 00</t>
  </si>
  <si>
    <t>Основное мероприятие "Внедрение современных технологий,повышение профессиональной компетентности муниципальных служащих,обеспечение условий для их результативной профессиональной служебной деятельности"</t>
  </si>
  <si>
    <t>09 1 01</t>
  </si>
  <si>
    <t>С1437</t>
  </si>
  <si>
    <t xml:space="preserve">      09 1 01 С1437</t>
  </si>
  <si>
    <t>76 0 00 00000</t>
  </si>
  <si>
    <t>76 1 00 00000</t>
  </si>
  <si>
    <t>76 1 00 С1404</t>
  </si>
  <si>
    <t>77 2 00 00000</t>
  </si>
  <si>
    <t>Реализация мероприятий по распространению официальной информации</t>
  </si>
  <si>
    <t>77 2 00 С1439</t>
  </si>
  <si>
    <t>77 2 00 51180</t>
  </si>
  <si>
    <t xml:space="preserve">Муниципальная программа Кульбакинского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</si>
  <si>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>13 0 00 00000</t>
  </si>
  <si>
    <t>13 1 00 00000</t>
  </si>
  <si>
    <t>13 1 01 00000</t>
  </si>
  <si>
    <t>Обеспечение первичных мер пожарной безопасности в границах населенных пунктов муниципальных образований</t>
  </si>
  <si>
    <t>13 1 01 С1415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</si>
  <si>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</si>
  <si>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>13 2 00 00000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</si>
  <si>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</si>
  <si>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 xml:space="preserve">    13 2 02 00000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</si>
  <si>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</si>
  <si>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2 02 С1460</t>
  </si>
  <si>
    <t>Другие вопросы в области национальной безопасности и правоохранительной деятельности</t>
  </si>
  <si>
    <t>Муниципальная программа _____________кого сельсовета  Глушковского района Курской области"Профилактика  правонарушений в _____________ком сельсовете Глушковского района Курской области  на 2014-2016 годы"</t>
  </si>
  <si>
    <t>12 0 00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</si>
  <si>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 правонарушений в _____________ком сельсовете  Глушковского района Курской области  на 2014-2016 годы"</t>
  </si>
  <si>
    <t>14</t>
  </si>
  <si>
    <t>12 2 00</t>
  </si>
  <si>
    <t>Основное мероприятие "Снижение уровня правонарушений на территории муниципального образования"</t>
  </si>
  <si>
    <t>12 2 01</t>
  </si>
  <si>
    <t>Реализация мероприятий направленных на обеспечение правопорядка на территории муниципального образования</t>
  </si>
  <si>
    <t>С1435</t>
  </si>
  <si>
    <t>Дорожное хозяйство (дорожные фонды)</t>
  </si>
  <si>
    <t>Муниципальная программа Кульбакинского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на  период 2015-2017 годы и на перспективу до 2020 года</t>
  </si>
  <si>
    <t>11 0 00 00000</t>
  </si>
  <si>
    <t>Подпрограмма «Развитие сети автомобильных дорог"МО"» муниципальной программы 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движения"на  период 2015-2017 годы и на перспективу до 2020 года</t>
  </si>
  <si>
    <t>11 1 00 00000</t>
  </si>
  <si>
    <t>Основное мероприятие "Строительство и (или) реконструкция автомобильных дорог общего пользования местного значения"</t>
  </si>
  <si>
    <t>11 1 01 00000</t>
  </si>
  <si>
    <t>Строительство (реконструкция) автомобильных дорог общего пользования  местного значения .</t>
  </si>
  <si>
    <t>11 1 01 П1423</t>
  </si>
  <si>
    <t xml:space="preserve">Бюджетные инвестиции </t>
  </si>
  <si>
    <t>400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</si>
  <si>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</si>
  <si>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11 1 02 00000</t>
  </si>
  <si>
    <t>Капитальный ремонт, ремонт и содержание автомобильных  дорог общего пользования местного значения.</t>
  </si>
  <si>
    <t>11 1 02 П1424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</si>
  <si>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</si>
  <si>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>11 2 03 00000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</si>
  <si>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</si>
  <si>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11 2 03</t>
  </si>
  <si>
    <t>Обеспечение безопасности дорожного движения на автомобильных дорогах местного значения</t>
  </si>
  <si>
    <t>11 2 03 С1459</t>
  </si>
  <si>
    <t xml:space="preserve"> Муниципальная программа______________кого сельсовета Глушковского района Курской области «Управление муниципальным имуществом и земельными ресурсами»</t>
  </si>
  <si>
    <t>04 0 00 00000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</si>
  <si>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</si>
  <si>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>04 1 00 00000</t>
  </si>
  <si>
    <t>Основное мероприятие Проведение муниципальной политики в области имущественных и земельных отношений</t>
  </si>
  <si>
    <t>04 1 01 00000</t>
  </si>
  <si>
    <t>Мероприятия в области имущественных отношений</t>
  </si>
  <si>
    <t>04 1 01 С1467</t>
  </si>
  <si>
    <t>Мероприятия в области земельных отношений</t>
  </si>
  <si>
    <t>05 0 00 00000</t>
  </si>
  <si>
    <t>05 1 00 00000</t>
  </si>
  <si>
    <t>05 1 01 00000</t>
  </si>
  <si>
    <t>05 1 01 С1434</t>
  </si>
  <si>
    <t>77 2 00  00000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</si>
  <si>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</si>
  <si>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77 2  00 П1416</t>
  </si>
  <si>
    <t>77 2 00 П1416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</si>
  <si>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</si>
  <si>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 xml:space="preserve">77 2 </t>
  </si>
  <si>
    <t>Жилищное хозяйство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</si>
  <si>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</si>
  <si>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07 0 00 00000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</si>
  <si>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</si>
  <si>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07 1 00 00000</t>
  </si>
  <si>
    <t xml:space="preserve">     07 1 01</t>
  </si>
  <si>
    <t xml:space="preserve"> Обеспечение мероприятий по капитальному ремонту многоквартирных домов</t>
  </si>
  <si>
    <t>07 1 9601</t>
  </si>
  <si>
    <t>16 0 00</t>
  </si>
  <si>
    <t>Бюджетные инвестиции</t>
  </si>
  <si>
    <t>Муниципальная программа  _____________кого сельсовета  Глушковского района Курской области «Охрана окружающей среды  в_____________ком сельсовете  Глушковского района  Курской области на 2014-2017 годы»</t>
  </si>
  <si>
    <t>06 0 00 00000</t>
  </si>
  <si>
    <t>Подпрограмма "Экология и чистая вода  __________кого сельсовета Глушковского района Курской области" муниципальной программы "Охрана окружающей среды ______________кого сельсовета Глушковского района Курской области"</t>
  </si>
  <si>
    <t>06 1 00 00000</t>
  </si>
  <si>
    <t>Основное мероприятия  "Обеспечение населения экологически чистой питьевой водой"</t>
  </si>
  <si>
    <t>06 1 01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</si>
  <si>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</si>
  <si>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06 1 00 13431</t>
  </si>
  <si>
    <t>Осуществеление переданных полномочий по реализации мероприятий, связанных с проведенеим текущего ремонта объектов водоснабжения муниципальной собственности</t>
  </si>
  <si>
    <t>06 1 00 S3431</t>
  </si>
  <si>
    <t xml:space="preserve">     07 0 00 00000</t>
  </si>
  <si>
    <t>07 1 0000</t>
  </si>
  <si>
    <t>Мероприятия в области коммунального хозяйства</t>
  </si>
  <si>
    <t>07 1 1431</t>
  </si>
  <si>
    <t xml:space="preserve">    01 2 02 С1401</t>
  </si>
  <si>
    <t xml:space="preserve">      07 2 00 00000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</si>
  <si>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</si>
  <si>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Основное мероприятие "Озеленение"</t>
  </si>
  <si>
    <t>07 1 02 00000</t>
  </si>
  <si>
    <t>07 1 03 С1433</t>
  </si>
  <si>
    <t>07 1 04 00000</t>
  </si>
  <si>
    <t>07 1 04 С1433</t>
  </si>
  <si>
    <t>Основное мероприятие "Ликвидация  несанкционированных мест складирования твердых  бытовых отходов"</t>
  </si>
  <si>
    <t>Мероприятия по сбору и транспортированию твердых  отходов</t>
  </si>
  <si>
    <t xml:space="preserve">   07 1</t>
  </si>
  <si>
    <t>1457</t>
  </si>
  <si>
    <t>Осуществление переданных  полномочий по сбору и удалению твердых и жидких бытовых отходов</t>
  </si>
  <si>
    <t>07 1 05 П1457</t>
  </si>
  <si>
    <t>08 0 00 00000</t>
  </si>
  <si>
    <t>08 1 00 00000</t>
  </si>
  <si>
    <t>Основное мероприятие "Создание условий для вовлечения молодежи в активную общественную деятельность"</t>
  </si>
  <si>
    <t>08 1 01 00000</t>
  </si>
  <si>
    <t>08 1 01 С1414</t>
  </si>
  <si>
    <t>01 0 00 00000</t>
  </si>
  <si>
    <t>01 1 00 00000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</si>
  <si>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</si>
  <si>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01 1 01 00000</t>
  </si>
  <si>
    <t>01 1 01 С1401</t>
  </si>
  <si>
    <t xml:space="preserve">       01 1 01 13330</t>
  </si>
  <si>
    <t xml:space="preserve"> Иные межбюджетные трансферты на государственную поддержку муниципальных учреждений культуры</t>
  </si>
  <si>
    <t>5147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</si>
  <si>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</si>
  <si>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5148</t>
  </si>
  <si>
    <t xml:space="preserve">Подпрограмма «Наследие» муниципальной программы "Развитие культуры  Кульбакинского сельсовета  Глушковского района Курской области «Развитие культуры в Куль бакинском сельсовете  Глушковского района Курской области на 2015-2020 годы» </t>
  </si>
  <si>
    <t>01 2 00 00000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</si>
  <si>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</si>
  <si>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>01 2 1333</t>
  </si>
  <si>
    <t xml:space="preserve">   01 2 1333</t>
  </si>
  <si>
    <t>Основное мероприятие "Развитие библиотечного дела в                 ком сельсовете Глушковского района Курской области"</t>
  </si>
  <si>
    <t>01 2 02 00000</t>
  </si>
  <si>
    <t xml:space="preserve">   01 2 02 С1401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</si>
  <si>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</si>
  <si>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01 2 02 П1442</t>
  </si>
  <si>
    <t>02 0 00</t>
  </si>
  <si>
    <t>02 1 00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</si>
  <si>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</si>
  <si>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02 1 01</t>
  </si>
  <si>
    <t>С1445</t>
  </si>
  <si>
    <t>00 0 00 00000</t>
  </si>
  <si>
    <t xml:space="preserve">Муниципальная программа __________кого сельсовета Глушковского района Курской области "Обеспечение доступным  и комфортным жильем  и коммунальными услугами  граждан _______кого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</si>
  <si>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_______кого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______________кого сельсовета Глушковского района Курской области"</t>
  </si>
  <si>
    <t xml:space="preserve">        07 2 00 00000</t>
  </si>
  <si>
    <t>Основное мероприятие "Обеспечение жильем отдельных категорий граждан"</t>
  </si>
  <si>
    <t>07 2 01</t>
  </si>
  <si>
    <t xml:space="preserve">Государственная поддержка молодых семей в улучшении жилищных условий </t>
  </si>
  <si>
    <t>07 2 01 С1418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</si>
  <si>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</si>
  <si>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>07 2</t>
  </si>
  <si>
    <t>5020</t>
  </si>
  <si>
    <t xml:space="preserve">07 2 </t>
  </si>
  <si>
    <t>Государственная поддержка молодых семей в улучшении жилищных условий на территории Курской области</t>
  </si>
  <si>
    <t>072</t>
  </si>
  <si>
    <t>1325</t>
  </si>
  <si>
    <t>Физическая культура</t>
  </si>
  <si>
    <t>08 2 00 00000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</si>
  <si>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</si>
  <si>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08 2 01 00000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</si>
  <si>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</si>
  <si>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С1406</t>
  </si>
  <si>
    <t>Приложение №1</t>
  </si>
  <si>
    <t>Приложение № 4</t>
  </si>
  <si>
    <t>Доходы бюджета - итого</t>
  </si>
  <si>
    <t>Налоговые и неналоговые доходы</t>
  </si>
  <si>
    <t>Налоги на прибыль,доходы</t>
  </si>
  <si>
    <t>Налоги на товары (работы,услуги) реализуемые на территории РФ</t>
  </si>
  <si>
    <t>Налоги на имущество</t>
  </si>
  <si>
    <t>Государственная пошлина</t>
  </si>
  <si>
    <t xml:space="preserve">Безвозмездные поступления </t>
  </si>
  <si>
    <t xml:space="preserve"> 1 03 00000 00 0000 000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</si>
  <si>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</si>
  <si>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</si>
  <si>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Приложение № 5</t>
  </si>
  <si>
    <t>ШТРАФЫ, САНКЦИИ, ВОЗМЕЩЕНИЕ УЩЕРБА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</si>
  <si>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</si>
  <si>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1 16 00000 00 0000 000</t>
  </si>
  <si>
    <t>1 16 32000 00 0000 140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</si>
  <si>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</si>
  <si>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</si>
  <si>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</si>
  <si>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</si>
  <si>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</si>
  <si>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</si>
  <si>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</si>
  <si>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</si>
  <si>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</si>
  <si>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</si>
  <si>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</si>
  <si>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</si>
  <si>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</si>
  <si>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</si>
  <si>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</si>
  <si>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</si>
  <si>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</si>
  <si>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</si>
  <si>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</si>
  <si>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</si>
  <si>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</si>
  <si>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</si>
  <si>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</si>
  <si>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</si>
  <si>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</si>
  <si>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</si>
  <si>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</si>
  <si>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</si>
  <si>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</si>
  <si>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</si>
  <si>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</si>
  <si>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</si>
  <si>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</si>
  <si>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</si>
  <si>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</si>
  <si>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</si>
  <si>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</si>
  <si>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</si>
  <si>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</si>
  <si>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</si>
  <si>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</si>
  <si>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</si>
  <si>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</si>
  <si>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2 00 00000 00 0000 000</t>
  </si>
  <si>
    <t>2 02 00000 00 0000 000</t>
  </si>
  <si>
    <t>2 02 03999 00 0000 151</t>
  </si>
  <si>
    <t>Прочие субвенции</t>
  </si>
  <si>
    <t>Прочие безвозмездные поступления</t>
  </si>
  <si>
    <t>1 00 00000 00 0000 000</t>
  </si>
  <si>
    <t>1 06 00000 00 0000 000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</si>
  <si>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</si>
  <si>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</si>
  <si>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</si>
  <si>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</si>
  <si>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</si>
  <si>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</si>
  <si>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</si>
  <si>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</si>
  <si>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</si>
  <si>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</si>
  <si>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</si>
  <si>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</si>
  <si>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</si>
  <si>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</si>
  <si>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</si>
  <si>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 xml:space="preserve"> Доходы     от    продажи    земельных    участков, государственная  собственность  на   которые не  разграничена</t>
  </si>
  <si>
    <t>Код группы, подгруппы, статьи и вида источников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</si>
  <si>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</si>
  <si>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</si>
  <si>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</si>
  <si>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</si>
  <si>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</si>
  <si>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</si>
  <si>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</si>
  <si>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</si>
  <si>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</si>
  <si>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</si>
  <si>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</si>
  <si>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</si>
  <si>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</si>
  <si>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</si>
  <si>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</si>
  <si>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</si>
  <si>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</si>
  <si>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</si>
  <si>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</si>
  <si>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</si>
  <si>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</si>
  <si>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</si>
  <si>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</si>
  <si>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</si>
  <si>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</si>
  <si>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</si>
  <si>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</si>
  <si>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</si>
  <si>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</si>
  <si>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</si>
  <si>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</si>
  <si>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</si>
  <si>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</si>
  <si>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</si>
  <si>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</si>
  <si>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</si>
  <si>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</si>
  <si>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</si>
  <si>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</si>
  <si>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</si>
  <si>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</si>
  <si>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</si>
  <si>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</si>
  <si>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Социальное обеспечение населения</t>
  </si>
  <si>
    <t>10</t>
  </si>
  <si>
    <t>ОБРАЗОВАНИЕ</t>
  </si>
  <si>
    <t>ФИЗИЧЕСКАЯ КУЛЬТУРА И СПОРТ</t>
  </si>
  <si>
    <t>11</t>
  </si>
  <si>
    <t>тыс.руб.</t>
  </si>
  <si>
    <t>Наименование</t>
  </si>
  <si>
    <t>0000</t>
  </si>
  <si>
    <t>01 1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</si>
  <si>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</si>
  <si>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</si>
  <si>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</si>
  <si>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Мероприятия по благоустройству</t>
  </si>
  <si>
    <t>Реализация мероприятий в сфере молодежной политики</t>
  </si>
  <si>
    <t>Мероприятия, направленные на развитие муниципальной службы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</si>
  <si>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</si>
  <si>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</si>
  <si>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</si>
  <si>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</si>
  <si>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</si>
  <si>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</si>
  <si>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</si>
  <si>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</si>
  <si>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</si>
  <si>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</si>
  <si>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</si>
  <si>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16 1</t>
  </si>
  <si>
    <t>1429</t>
  </si>
  <si>
    <t>Капитальные вложения  в объекты муниципальной собственности</t>
  </si>
  <si>
    <t>07 1 05 С1433</t>
  </si>
  <si>
    <t>07 1 01 00000</t>
  </si>
  <si>
    <t xml:space="preserve">  07 1 01 С1457</t>
  </si>
  <si>
    <t xml:space="preserve">   01 2 02 00000</t>
  </si>
  <si>
    <t xml:space="preserve">      07 2 03 00000</t>
  </si>
  <si>
    <t>07 1 02 С1433</t>
  </si>
  <si>
    <t xml:space="preserve">     07 2 03 С1417</t>
  </si>
  <si>
    <r>
      <t xml:space="preserve">02 </t>
    </r>
    <r>
      <rPr>
        <sz val="12"/>
        <rFont val="Arial"/>
        <family val="2"/>
      </rPr>
      <t>1 01</t>
    </r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</si>
  <si>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</si>
  <si>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образований (за исключением земельных участков муниципальных бюджетных и автономных учреждений)</t>
  </si>
  <si>
    <t>01 1 01 S3330</t>
  </si>
  <si>
    <t>07 1 01 С1457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</si>
  <si>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</si>
  <si>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Молодежная политика</t>
  </si>
  <si>
    <t>Непрограмная деятельность органов местного самоуправления</t>
  </si>
  <si>
    <t>77 2 00 13604</t>
  </si>
  <si>
    <t>Непрограмные расходы органов местного самоуправления</t>
  </si>
  <si>
    <t xml:space="preserve">03 </t>
  </si>
  <si>
    <t>Реализация проекта "Народный бюджет"</t>
  </si>
  <si>
    <t>07 1 5 00000</t>
  </si>
  <si>
    <t>07 1 03 00000</t>
  </si>
  <si>
    <t xml:space="preserve">     07 1 01 00000</t>
  </si>
  <si>
    <t>Мероприятия по сбору и транспортированию твердых  бытовых отходов</t>
  </si>
  <si>
    <t>Подпрограмма "Обеспечение комплексной безопасности  жизнедеятельности  населения от  чрезвычайных ситуаций природного и техногенного характера, стабильности  техногенной обстановки муниципальной программы Кульбакинского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"</t>
  </si>
  <si>
    <t>Основное мероприятие "Реализация комплекса мер по пожарной безопасности"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</si>
  <si>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образований"</t>
  </si>
  <si>
    <t>2 02 15002 10 0000 150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</si>
  <si>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</si>
  <si>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</si>
  <si>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</si>
  <si>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</si>
  <si>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</si>
  <si>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2 07 00000 00 0000 150</t>
  </si>
  <si>
    <t>2 07 05030 10 0000 150</t>
  </si>
  <si>
    <t>Другие общегосударственные вопросы</t>
  </si>
  <si>
    <t>Организация внутреннего финансового контроля</t>
  </si>
  <si>
    <t>73 1 00 П1485</t>
  </si>
  <si>
    <t>73 1 00  00000</t>
  </si>
  <si>
    <t>73100 П1490</t>
  </si>
  <si>
    <t>Сельское хозяйство и рыбаловство</t>
  </si>
  <si>
    <t>Муниципальная программа Кульбакинского сельсовета Глушковского района Курской области"Устойчивое развитиесельских территорий Кульбакинского сельсовета Глушковкого района Курской области "</t>
  </si>
  <si>
    <t>16 0 00 00000</t>
  </si>
  <si>
    <t>Подпрограмма "Социальное развитие села в Кульбакинском сельсовете Глушковского района Курской области" муниципальной программы "Устойчивое развитие сельских территорий Кульбакинского сельсовета Глушковского района Курской обаласти"</t>
  </si>
  <si>
    <t>16 1 00 00000</t>
  </si>
  <si>
    <t xml:space="preserve">Основное мероприятие: "Создание и обустройство зон отдыха, установка игровой площадки" </t>
  </si>
  <si>
    <t>16 1 02 00000</t>
  </si>
  <si>
    <t>Реализайция мероприятий по устойчивому развитию сельских территоий за счет средств бюджета муниципального образования</t>
  </si>
  <si>
    <t>16 1 02 L5671</t>
  </si>
  <si>
    <t>Основное мероприятие: " Монтаж уличного освещения"</t>
  </si>
  <si>
    <t>16 1 03 00000</t>
  </si>
  <si>
    <t>16 1 03 L5671</t>
  </si>
  <si>
    <t>Подпрограмма «Энергосбережение в МО» муниципальной программы «Энергосбережение и повышение энергетической эффективности  Кульбакинского сельсовета  Глушковского района Курской области »</t>
  </si>
  <si>
    <t>77 2 0013600</t>
  </si>
  <si>
    <t>Мероприятия по внесению в государственный кадастрнедвижемости сведенийо границах муниципальных образований и границах населенных пунктов</t>
  </si>
  <si>
    <t>77 2 00 S3600</t>
  </si>
  <si>
    <t>Осуществление переданных полнмочий по реализации мероприятий по разработке документов территориального планировния и градостроительного зонировния</t>
  </si>
  <si>
    <t>Муниципальная программа Кульбакинского сельсовета  Глушковского района Курской области «Охрана окружающей среды  в Кульбакинском сельсовете  Глушковского района  Курской области »</t>
  </si>
  <si>
    <t>06 1 01 00000</t>
  </si>
  <si>
    <t>Подпрограмма "Экология и чистая водаКульбакинского сельсовета Глушковского района Курской области" муниципальной программы "Охрана окружающей среды Кульбакинского сельсовета Глушковского района Курской области"</t>
  </si>
  <si>
    <t>Проведение модернизации и реконструкции объектов системы водоснабжения  и (или) водоотведения в целях обеспечения населения экологически чистой питьевой водой</t>
  </si>
  <si>
    <t>06 1 00 12748</t>
  </si>
  <si>
    <t>Капитальные вложения в объекты государственной (муниципальной) собственности</t>
  </si>
  <si>
    <t>Мероприятия по  модернизации и реконструкции объектов системы водоснабжения  и (или) водоотведения в целях обеспечения населения экологически чистой питьевой водой</t>
  </si>
  <si>
    <t>06 1 00 S2748</t>
  </si>
  <si>
    <t>Муниципальная программа Кульбакинского сельсовета Глушковского района Курской области "Обеспечение доступным  и комфортным жильем  и коммунальными услугами  граждан Кульбакинского сельсовета Глушковского района Курской области "</t>
  </si>
  <si>
    <t>Подпрограмма "Создание  условий для обеспечения доступным и комфортным жильем  граждан Кульбакинского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Кульбакинскогокого сельсовета Глушковского района Курской области"</t>
  </si>
  <si>
    <t>Основное мероприятие "Расходы по ремонту и содержание водопроводной сети"</t>
  </si>
  <si>
    <t>Межбюджетные трансферты на осуществление полномочий по созданию условий для развития  социальной  и инженерной  инфраструктуры муниципальных образований</t>
  </si>
  <si>
    <t>07203П1417</t>
  </si>
  <si>
    <t xml:space="preserve">Муниципальная программа Кульбакинского сельсовета Глушковского района Курской области "Обеспечение доступным  и комфортным жильем  и коммунальными услугами  граждан Кульбакинского сельсовета Глушковского района Курской области" </t>
  </si>
  <si>
    <t>Подпрограмма «Обеспечение качественными услугами ЖКХ населения Кульбакинкого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Кульбакинского сельсовета Глушковского района Курской области"</t>
  </si>
  <si>
    <t xml:space="preserve">Мероприятия по укреплению и развитию муниципального образования.Реализация проекта "Народный бюджет" </t>
  </si>
  <si>
    <t>77200S3604</t>
  </si>
  <si>
    <t>Муниципальная программа Кульбакинского сельсовета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Кульбакинском сельсовете  Глушковского района Курской области »</t>
  </si>
  <si>
    <t>Муниципальная программа Кульбакинского сельсовета  Глушковского района Курской области «Развитие культуры в Кульбакинском сельсовете Глушковского района Курской области »</t>
  </si>
  <si>
    <t xml:space="preserve">Подпрограмма «Искусство» муниципальной программы "Развитие культуры  Кульбакинского сельсовета  Глушковского района Курской области «Развитие культуры в Кульбакинском сельсовете  Глушковского района Курской области » </t>
  </si>
  <si>
    <t xml:space="preserve"> 01 1 01 13330</t>
  </si>
  <si>
    <t>Муниципальная программа Кульбакинского сельсовета  Глушковского района Курской области «Социальная поддержка граждан в Кульбакинском сельсовете  Глушковского района Курской области »</t>
  </si>
  <si>
    <t>Подпрограмма «Развитие мер  социальной поддержки  отдельных категорий  граждан»  муниципальной программы Кульбакинского сельсовета Глушковского района Курской области «Социальная поддержка граждан в Кульбакинском сельсовете  Глушковского района Курской области "</t>
  </si>
  <si>
    <t>Муниципальная программа Кульбакинского сельсовета Глушковского района Курской области «Повышение эффективности работы с молодежью, развитие физической культуры и спорта в Кульбакинском сельсовете  Глушковского района Курской области »</t>
  </si>
  <si>
    <t>Подпрограмма «Реализация муниципальной политики в сфере физической культуры и спорта» муниципальной программы Кульбакинского сельсовета Глушковского района Курской области «Повышение эффективности работы с молодежью, развитие физической культуры и спорта в Кульбакинском сельсовете  Глушковского района Курской области »</t>
  </si>
  <si>
    <t>Подпрограмма «Повышение эффективности реализации молодежной политики» муниципальной программы  Кульбакинского сельсовета 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Кульбакинском сельсовете  Глушковского района Курской области »</t>
  </si>
  <si>
    <t>Содержание работника ,осуществляющего выполнение переданных полномочий</t>
  </si>
  <si>
    <t>Основное мероприятие "Организация ритуальных услуг и содержание мест захоронения"</t>
  </si>
  <si>
    <t>03 0 00</t>
  </si>
  <si>
    <t>03 2 00</t>
  </si>
  <si>
    <t>Основное мероприятие"Создание и обустройство зон отдыха,спортивных и детских игровых площадок,площадок для занятий адаптивной физической культурой и адаптивным спортом для лиц с ограниченными возможностями здоровья"</t>
  </si>
  <si>
    <t>03 2 04</t>
  </si>
  <si>
    <t>Мероприятия по обеспечению комплексного развития сельских территорий</t>
  </si>
  <si>
    <t>L5760</t>
  </si>
  <si>
    <t>03 2 06</t>
  </si>
  <si>
    <t>Муниципальная программа Кульбакинского сельсовета Глушковского района Курской области "Комплексное развитие сельских территорий  муниципального образования "Кульбакинский сельсовет»Глушковского района Курской области</t>
  </si>
  <si>
    <t>Подпрограмма «Благоустройство сельских территорий» муниципальной программы  "Комплексное развитие сельских территорий  муниципального образования "Кульбакинский сельсовет»Глушковского района Курской области</t>
  </si>
  <si>
    <t>Основное мероприятие "Мероприятие по ремонту мемориальных копмлексов"</t>
  </si>
  <si>
    <t>07 1 06 00000</t>
  </si>
  <si>
    <t>2 02 15002 00 0000 150</t>
  </si>
  <si>
    <t>2 02 16001 10 0000 150</t>
  </si>
  <si>
    <t>2 02 16001 00 0000 150</t>
  </si>
  <si>
    <t>2 02 20000 00 0000 150</t>
  </si>
  <si>
    <t>Субсидии  бюджетам  бюджетной системы РФ (межбюджетные субсидии)</t>
  </si>
  <si>
    <t>2 02 10000 00 0000 150</t>
  </si>
  <si>
    <t>Основное мероприитие"Организация пешеходных коммуникаций,в том числе тротуаров,аллей,дорожек,тропинок"</t>
  </si>
  <si>
    <t>Дотации бюджетам бюджетной системы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</si>
  <si>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</si>
  <si>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</si>
  <si>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</si>
  <si>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
Дотации бюджетам сельских поселений на выравнивание бюджетной обеспеченности из бюджетов муниципальных районов</t>
  </si>
  <si>
    <t xml:space="preserve">Прочие субсидии </t>
  </si>
  <si>
    <t>Прочие субсидии бюджетам сельских поселений</t>
  </si>
  <si>
    <t>Субвенции бюджетам бюджетной системы Российской Федерации</t>
  </si>
  <si>
    <t>07 1 06 С1456</t>
  </si>
  <si>
    <t>Утверждено на 2021 год</t>
  </si>
  <si>
    <t>Исполнено за 2021 год</t>
  </si>
  <si>
    <t xml:space="preserve">Поступления доходов в бюджет  Кульбакинского сельсовета Глушковского района  Курской области и межбюджетных трансфыертов,получаемых из других бюджетов бюджетной системы Российской Федерации в 2021 году </t>
  </si>
  <si>
    <t>Доходы  от использования имущества находящегося в государственной  и муниципальной собственности</t>
  </si>
  <si>
    <t>1 09 00000 00 000 000</t>
  </si>
  <si>
    <t>Задолженность и перерасчеты по отмененным налогам, сборам и иным обязательным платежам</t>
  </si>
  <si>
    <t xml:space="preserve">Земельный налог (по обязательствам возникшим  до 1 января 2006 года) </t>
  </si>
  <si>
    <t>Земельный налог (по обязательствам возникшим  до 1 января 2006 года) мобилизируемый на территорях сельских поселений</t>
  </si>
  <si>
    <t>1 09 04000 00 0000 110</t>
  </si>
  <si>
    <t>1 09 04050 00 0000 110</t>
  </si>
  <si>
    <t>1 09 04053 10 0000 110</t>
  </si>
  <si>
    <t>06</t>
  </si>
  <si>
    <t>Защита населенич и территорий от чрезвычайных ситуаций природного и техногенного характера,пожарная безопасность</t>
  </si>
  <si>
    <t>Муниципальная программа Кульбакинского сельсовета  Глушковского района Курской области  «Энергосбережение и повышение энергетической эффективности  Кульбакинского сельсовета  Глушковского района Курской области »</t>
  </si>
  <si>
    <t>Основное мероприятие "Энергосбережение и повышение энергетической эффективновти в бюджетной сфере"</t>
  </si>
  <si>
    <t>Муниципальная программа Кульбакинского сельсовета  Глушковского района Курской области «Развитие  малого и среднего предпринимательства на территори Кульбакинского сельсовета Глушковского района Курской области на 2021-2023 годы  »</t>
  </si>
  <si>
    <t xml:space="preserve">21 0 00 00000 </t>
  </si>
  <si>
    <t>Основное мероприятие муниципальной программы "Информационная поддержка малого и среднего предпринимательства, в том числе пропоганда и популяризация предпринимательской деятельности,печать методической продукции"</t>
  </si>
  <si>
    <t>21 0 00 С1405</t>
  </si>
  <si>
    <t>Основное мероприятие "Создание мест (площадок) накопления твердых коммунальных отходов "</t>
  </si>
  <si>
    <t>07 1 10</t>
  </si>
  <si>
    <t>Расходы на создание мест (площадок) накопления твердых коммунальных отходов</t>
  </si>
  <si>
    <t>12783</t>
  </si>
  <si>
    <t>Расходы на создание мест (площадок) накопления твердых коммунальных отходов за счет средств муниципального образования</t>
  </si>
  <si>
    <t>S2783</t>
  </si>
  <si>
    <t>С1457</t>
  </si>
  <si>
    <t xml:space="preserve">    07 2 03 С1417</t>
  </si>
  <si>
    <t>Основное мероприятие "Поддержка в чистоте территории населенных пунктов"</t>
  </si>
  <si>
    <t>Основное мероприятие "Уличное освещение"</t>
  </si>
  <si>
    <t>Основное мероприятие "Прочие мероприятия пор благоустройству в городских и сельских поселениях</t>
  </si>
  <si>
    <t>Мероприятия по содержанию мемориальных комплексов</t>
  </si>
  <si>
    <t>07 1 1456</t>
  </si>
  <si>
    <t>Оплата труда работников учреждений культуры муниципальных образований городских и сельских поселений</t>
  </si>
  <si>
    <t xml:space="preserve">Распределение расходов бюджета муниципального образования "Кульбакинский сельсовет"  по разделам и подразделам , целевым статьям и видам расходов, класификации расхордов бюджета на 2021 </t>
  </si>
  <si>
    <t>Утверждено на  2021 год</t>
  </si>
  <si>
    <t>Исполнено</t>
  </si>
  <si>
    <t>Наименование показателя</t>
  </si>
  <si>
    <t>Код расхода по бюджетной класификации</t>
  </si>
  <si>
    <t xml:space="preserve">к решению Собрания Депутатов Кульбакинского сельсовета Глушковского района Курской области   «Об утверждении годового отчета «Об исполнении бюджета муниципального образования
«Кульбакинский сельсовет» за 2021 год» №  89    от 29.04.2022г.
</t>
  </si>
  <si>
    <t xml:space="preserve">к решению Собрания Депутатов Кульбакинского сельсовета Глушковского района Курской области   «Об утверждении годового отчета «Об исполнении бюджета муниципального образования
«Кульбакинский сельсовет» за 2021 год» № 89     от 29.04.2022г.
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</si>
</sst>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#,##0.0000"/>
    <numFmt numFmtId="192" formatCode="00\1"/>
    <numFmt numFmtId="193" formatCode="0\7"/>
    <numFmt numFmtId="194" formatCode="[$-FC19]d\ mmmm\ yyyy\ &quot;г.&quot;"/>
    <numFmt numFmtId="195" formatCode="0000000"/>
    <numFmt numFmtId="196" formatCode="0.000"/>
    <numFmt numFmtId="197" formatCode="#,##0.00000"/>
  </numFmts>
  <fonts count="5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u val="single"/>
      <sz val="12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63"/>
      <name val="Arial"/>
      <family val="2"/>
    </font>
    <font>
      <sz val="12"/>
      <color indexed="8"/>
      <name val="Verdana"/>
      <family val="2"/>
    </font>
    <font>
      <sz val="12"/>
      <color rgb="FF414141"/>
      <name val="Arial"/>
      <family val="2"/>
    </font>
    <font>
      <sz val="12"/>
      <color theme="1"/>
      <name val="Arial"/>
      <family val="2"/>
    </font>
    <font>
      <sz val="12"/>
      <color rgb="FF000000"/>
      <name val="Verdan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29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8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7" fillId="0" borderId="0" xfId="57" applyFont="1" applyFill="1" applyAlignment="1">
      <alignment vertical="top"/>
      <protection/>
    </xf>
    <xf numFmtId="0" fontId="30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25" fillId="0" borderId="0" xfId="54" applyFont="1">
      <alignment/>
      <protection/>
    </xf>
    <xf numFmtId="181" fontId="30" fillId="0" borderId="0" xfId="54" applyNumberFormat="1" applyFont="1">
      <alignment/>
      <protection/>
    </xf>
    <xf numFmtId="0" fontId="31" fillId="0" borderId="0" xfId="54" applyFont="1">
      <alignment/>
      <protection/>
    </xf>
    <xf numFmtId="0" fontId="32" fillId="0" borderId="0" xfId="54" applyFont="1">
      <alignment/>
      <protection/>
    </xf>
    <xf numFmtId="0" fontId="33" fillId="0" borderId="0" xfId="54" applyFont="1" applyAlignment="1">
      <alignment vertical="center"/>
      <protection/>
    </xf>
    <xf numFmtId="0" fontId="30" fillId="0" borderId="0" xfId="54" applyFont="1" applyAlignment="1">
      <alignment vertical="center" wrapText="1"/>
      <protection/>
    </xf>
    <xf numFmtId="0" fontId="30" fillId="0" borderId="0" xfId="54" applyFont="1">
      <alignment/>
      <protection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2" fillId="0" borderId="0" xfId="54" applyFont="1" applyAlignment="1">
      <alignment horizontal="center"/>
      <protection/>
    </xf>
    <xf numFmtId="0" fontId="23" fillId="0" borderId="0" xfId="54" applyFont="1">
      <alignment/>
      <protection/>
    </xf>
    <xf numFmtId="181" fontId="22" fillId="0" borderId="0" xfId="54" applyNumberFormat="1" applyFont="1">
      <alignment/>
      <protection/>
    </xf>
    <xf numFmtId="0" fontId="0" fillId="0" borderId="0" xfId="54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28" fillId="0" borderId="0" xfId="54" applyFont="1">
      <alignment/>
      <protection/>
    </xf>
    <xf numFmtId="0" fontId="34" fillId="0" borderId="0" xfId="54" applyFont="1" applyAlignment="1">
      <alignment horizontal="center"/>
      <protection/>
    </xf>
    <xf numFmtId="0" fontId="34" fillId="0" borderId="0" xfId="54" applyFont="1" applyAlignment="1">
      <alignment horizontal="left"/>
      <protection/>
    </xf>
    <xf numFmtId="181" fontId="24" fillId="0" borderId="0" xfId="54" applyNumberFormat="1" applyFont="1">
      <alignment/>
      <protection/>
    </xf>
    <xf numFmtId="0" fontId="22" fillId="0" borderId="0" xfId="54" applyFont="1">
      <alignment/>
      <protection/>
    </xf>
    <xf numFmtId="0" fontId="35" fillId="0" borderId="0" xfId="54" applyFont="1">
      <alignment/>
      <protection/>
    </xf>
    <xf numFmtId="0" fontId="23" fillId="0" borderId="0" xfId="54" applyFont="1" applyAlignment="1">
      <alignment horizontal="center"/>
      <protection/>
    </xf>
    <xf numFmtId="0" fontId="23" fillId="0" borderId="0" xfId="54" applyFont="1" applyAlignment="1">
      <alignment horizontal="left"/>
      <protection/>
    </xf>
    <xf numFmtId="181" fontId="23" fillId="0" borderId="0" xfId="54" applyNumberFormat="1" applyFont="1">
      <alignment/>
      <protection/>
    </xf>
    <xf numFmtId="0" fontId="36" fillId="0" borderId="0" xfId="54" applyFont="1">
      <alignment/>
      <protection/>
    </xf>
    <xf numFmtId="0" fontId="38" fillId="0" borderId="0" xfId="54" applyFont="1">
      <alignment/>
      <protection/>
    </xf>
    <xf numFmtId="0" fontId="39" fillId="0" borderId="0" xfId="54" applyFont="1" applyAlignment="1">
      <alignment horizontal="center" vertical="center"/>
      <protection/>
    </xf>
    <xf numFmtId="0" fontId="38" fillId="0" borderId="0" xfId="54" applyFont="1" applyAlignment="1">
      <alignment horizontal="center"/>
      <protection/>
    </xf>
    <xf numFmtId="0" fontId="38" fillId="0" borderId="0" xfId="54" applyFont="1" applyAlignment="1">
      <alignment horizontal="right"/>
      <protection/>
    </xf>
    <xf numFmtId="0" fontId="42" fillId="0" borderId="10" xfId="54" applyFont="1" applyBorder="1" applyAlignment="1">
      <alignment horizontal="center" vertical="center" wrapText="1"/>
      <protection/>
    </xf>
    <xf numFmtId="3" fontId="42" fillId="0" borderId="10" xfId="58" applyNumberFormat="1" applyFont="1" applyFill="1" applyBorder="1" applyAlignment="1">
      <alignment horizontal="center" vertical="center" wrapText="1"/>
      <protection/>
    </xf>
    <xf numFmtId="181" fontId="37" fillId="0" borderId="10" xfId="56" applyNumberFormat="1" applyFont="1" applyFill="1" applyBorder="1" applyAlignment="1">
      <alignment vertical="center"/>
      <protection/>
    </xf>
    <xf numFmtId="0" fontId="37" fillId="0" borderId="0" xfId="54" applyFont="1">
      <alignment/>
      <protection/>
    </xf>
    <xf numFmtId="181" fontId="38" fillId="0" borderId="0" xfId="54" applyNumberFormat="1" applyFont="1">
      <alignment/>
      <protection/>
    </xf>
    <xf numFmtId="49" fontId="37" fillId="0" borderId="10" xfId="60" applyNumberFormat="1" applyFont="1" applyFill="1" applyBorder="1" applyAlignment="1">
      <alignment horizontal="center"/>
      <protection/>
    </xf>
    <xf numFmtId="0" fontId="38" fillId="24" borderId="10" xfId="0" applyFont="1" applyFill="1" applyBorder="1" applyAlignment="1">
      <alignment horizontal="center" vertical="center" wrapText="1"/>
    </xf>
    <xf numFmtId="49" fontId="37" fillId="0" borderId="10" xfId="55" applyNumberFormat="1" applyFont="1" applyFill="1" applyBorder="1" applyAlignment="1">
      <alignment horizontal="center" vertical="center"/>
      <protection/>
    </xf>
    <xf numFmtId="0" fontId="37" fillId="0" borderId="10" xfId="55" applyFont="1" applyFill="1" applyBorder="1" applyAlignment="1">
      <alignment vertical="center" wrapText="1"/>
      <protection/>
    </xf>
    <xf numFmtId="49" fontId="37" fillId="0" borderId="0" xfId="0" applyNumberFormat="1" applyFont="1" applyFill="1" applyBorder="1" applyAlignment="1">
      <alignment vertical="center" wrapText="1"/>
    </xf>
    <xf numFmtId="0" fontId="38" fillId="0" borderId="0" xfId="54" applyFont="1" applyAlignment="1">
      <alignment horizontal="right" vertical="center"/>
      <protection/>
    </xf>
    <xf numFmtId="0" fontId="43" fillId="0" borderId="0" xfId="0" applyFont="1" applyFill="1" applyAlignment="1">
      <alignment/>
    </xf>
    <xf numFmtId="0" fontId="43" fillId="0" borderId="0" xfId="57" applyFont="1" applyFill="1" applyAlignment="1">
      <alignment vertical="top"/>
      <protection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59" applyFont="1" applyFill="1">
      <alignment/>
      <protection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0" xfId="67" applyFont="1" applyFill="1" applyAlignment="1">
      <alignment vertical="center" wrapText="1"/>
      <protection/>
    </xf>
    <xf numFmtId="0" fontId="43" fillId="0" borderId="0" xfId="67" applyFont="1" applyAlignment="1">
      <alignment vertical="center" wrapText="1"/>
      <protection/>
    </xf>
    <xf numFmtId="0" fontId="43" fillId="25" borderId="0" xfId="67" applyFont="1" applyFill="1" applyAlignment="1">
      <alignment vertical="center" wrapText="1"/>
      <protection/>
    </xf>
    <xf numFmtId="0" fontId="43" fillId="0" borderId="0" xfId="59" applyFont="1" applyFill="1" applyAlignment="1">
      <alignment vertical="center" wrapText="1"/>
      <protection/>
    </xf>
    <xf numFmtId="0" fontId="46" fillId="0" borderId="0" xfId="59" applyFont="1" applyFill="1" applyAlignment="1">
      <alignment vertical="center" wrapText="1"/>
      <protection/>
    </xf>
    <xf numFmtId="0" fontId="43" fillId="0" borderId="0" xfId="59" applyFont="1" applyFill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46" fillId="0" borderId="0" xfId="59" applyFont="1" applyFill="1" applyAlignment="1">
      <alignment horizontal="center" vertical="center" wrapText="1"/>
      <protection/>
    </xf>
    <xf numFmtId="0" fontId="46" fillId="24" borderId="0" xfId="59" applyFont="1" applyFill="1" applyAlignment="1">
      <alignment vertical="center" wrapText="1"/>
      <protection/>
    </xf>
    <xf numFmtId="0" fontId="43" fillId="24" borderId="0" xfId="67" applyFont="1" applyFill="1" applyAlignment="1">
      <alignment vertical="center" wrapText="1"/>
      <protection/>
    </xf>
    <xf numFmtId="0" fontId="44" fillId="0" borderId="0" xfId="0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Fill="1" applyAlignment="1">
      <alignment/>
    </xf>
    <xf numFmtId="2" fontId="45" fillId="0" borderId="0" xfId="0" applyNumberFormat="1" applyFont="1" applyAlignment="1">
      <alignment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right" vertical="center" wrapText="1"/>
    </xf>
    <xf numFmtId="49" fontId="45" fillId="0" borderId="0" xfId="0" applyNumberFormat="1" applyFont="1" applyAlignment="1">
      <alignment vertical="center" wrapText="1"/>
    </xf>
    <xf numFmtId="181" fontId="45" fillId="0" borderId="0" xfId="0" applyNumberFormat="1" applyFont="1" applyFill="1" applyAlignment="1">
      <alignment vertical="center" wrapText="1"/>
    </xf>
    <xf numFmtId="49" fontId="45" fillId="0" borderId="0" xfId="0" applyNumberFormat="1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right" vertical="center"/>
    </xf>
    <xf numFmtId="49" fontId="45" fillId="0" borderId="0" xfId="0" applyNumberFormat="1" applyFont="1" applyAlignment="1">
      <alignment vertical="center"/>
    </xf>
    <xf numFmtId="181" fontId="45" fillId="0" borderId="0" xfId="0" applyNumberFormat="1" applyFont="1" applyFill="1" applyAlignment="1">
      <alignment/>
    </xf>
    <xf numFmtId="0" fontId="37" fillId="0" borderId="0" xfId="0" applyFont="1" applyBorder="1" applyAlignment="1">
      <alignment vertical="center" wrapText="1"/>
    </xf>
    <xf numFmtId="0" fontId="38" fillId="0" borderId="0" xfId="54" applyFont="1" applyAlignment="1">
      <alignment/>
      <protection/>
    </xf>
    <xf numFmtId="0" fontId="38" fillId="0" borderId="0" xfId="54" applyFont="1" applyAlignment="1">
      <alignment vertical="center"/>
      <protection/>
    </xf>
    <xf numFmtId="49" fontId="37" fillId="0" borderId="10" xfId="55" applyNumberFormat="1" applyFont="1" applyFill="1" applyBorder="1" applyAlignment="1">
      <alignment horizontal="justify" vertical="center" wrapText="1"/>
      <protection/>
    </xf>
    <xf numFmtId="0" fontId="37" fillId="0" borderId="10" xfId="55" applyFont="1" applyFill="1" applyBorder="1" applyAlignment="1">
      <alignment horizontal="justify" vertical="center" wrapText="1"/>
      <protection/>
    </xf>
    <xf numFmtId="0" fontId="38" fillId="24" borderId="11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49" fontId="38" fillId="24" borderId="10" xfId="0" applyNumberFormat="1" applyFont="1" applyFill="1" applyBorder="1" applyAlignment="1">
      <alignment horizontal="center" vertical="center" wrapText="1"/>
    </xf>
    <xf numFmtId="49" fontId="38" fillId="26" borderId="10" xfId="0" applyNumberFormat="1" applyFont="1" applyFill="1" applyBorder="1" applyAlignment="1">
      <alignment horizontal="center" vertical="center" wrapText="1"/>
    </xf>
    <xf numFmtId="49" fontId="38" fillId="26" borderId="12" xfId="0" applyNumberFormat="1" applyFont="1" applyFill="1" applyBorder="1" applyAlignment="1">
      <alignment horizontal="center" vertical="center" wrapText="1"/>
    </xf>
    <xf numFmtId="49" fontId="38" fillId="26" borderId="14" xfId="0" applyNumberFormat="1" applyFont="1" applyFill="1" applyBorder="1" applyAlignment="1">
      <alignment horizontal="center" vertical="center" wrapText="1"/>
    </xf>
    <xf numFmtId="49" fontId="38" fillId="26" borderId="11" xfId="0" applyNumberFormat="1" applyFont="1" applyFill="1" applyBorder="1" applyAlignment="1">
      <alignment horizontal="center" vertical="center" wrapText="1"/>
    </xf>
    <xf numFmtId="49" fontId="38" fillId="26" borderId="13" xfId="0" applyNumberFormat="1" applyFont="1" applyFill="1" applyBorder="1" applyAlignment="1">
      <alignment horizontal="center" vertical="center" wrapText="1"/>
    </xf>
    <xf numFmtId="186" fontId="38" fillId="26" borderId="10" xfId="0" applyNumberFormat="1" applyFont="1" applyFill="1" applyBorder="1" applyAlignment="1">
      <alignment horizontal="right" vertical="center" wrapText="1"/>
    </xf>
    <xf numFmtId="181" fontId="38" fillId="26" borderId="10" xfId="0" applyNumberFormat="1" applyFont="1" applyFill="1" applyBorder="1" applyAlignment="1">
      <alignment horizontal="right" vertical="center" wrapText="1"/>
    </xf>
    <xf numFmtId="49" fontId="38" fillId="24" borderId="10" xfId="67" applyNumberFormat="1" applyFont="1" applyFill="1" applyBorder="1" applyAlignment="1">
      <alignment horizontal="center" vertical="center" wrapText="1"/>
      <protection/>
    </xf>
    <xf numFmtId="49" fontId="37" fillId="24" borderId="10" xfId="67" applyNumberFormat="1" applyFont="1" applyFill="1" applyBorder="1" applyAlignment="1">
      <alignment horizontal="center" vertical="center" wrapText="1"/>
      <protection/>
    </xf>
    <xf numFmtId="49" fontId="37" fillId="24" borderId="12" xfId="67" applyNumberFormat="1" applyFont="1" applyFill="1" applyBorder="1" applyAlignment="1">
      <alignment horizontal="center" vertical="center" wrapText="1"/>
      <protection/>
    </xf>
    <xf numFmtId="49" fontId="38" fillId="24" borderId="12" xfId="0" applyNumberFormat="1" applyFont="1" applyFill="1" applyBorder="1" applyAlignment="1">
      <alignment horizontal="center" vertical="center" wrapText="1"/>
    </xf>
    <xf numFmtId="49" fontId="38" fillId="24" borderId="13" xfId="0" applyNumberFormat="1" applyFont="1" applyFill="1" applyBorder="1" applyAlignment="1">
      <alignment horizontal="center" vertical="center" wrapText="1"/>
    </xf>
    <xf numFmtId="49" fontId="37" fillId="24" borderId="13" xfId="67" applyNumberFormat="1" applyFont="1" applyFill="1" applyBorder="1" applyAlignment="1">
      <alignment horizontal="center" vertical="center" wrapText="1"/>
      <protection/>
    </xf>
    <xf numFmtId="181" fontId="37" fillId="24" borderId="10" xfId="67" applyNumberFormat="1" applyFont="1" applyFill="1" applyBorder="1" applyAlignment="1">
      <alignment vertical="center" wrapText="1"/>
      <protection/>
    </xf>
    <xf numFmtId="181" fontId="38" fillId="24" borderId="10" xfId="0" applyNumberFormat="1" applyFont="1" applyFill="1" applyBorder="1" applyAlignment="1">
      <alignment horizontal="right" vertical="center" wrapText="1"/>
    </xf>
    <xf numFmtId="49" fontId="38" fillId="24" borderId="15" xfId="0" applyNumberFormat="1" applyFont="1" applyFill="1" applyBorder="1" applyAlignment="1">
      <alignment horizontal="center" vertical="center" wrapText="1"/>
    </xf>
    <xf numFmtId="49" fontId="38" fillId="24" borderId="16" xfId="0" applyNumberFormat="1" applyFont="1" applyFill="1" applyBorder="1" applyAlignment="1">
      <alignment horizontal="center" vertical="center" wrapText="1"/>
    </xf>
    <xf numFmtId="49" fontId="38" fillId="26" borderId="17" xfId="0" applyNumberFormat="1" applyFont="1" applyFill="1" applyBorder="1" applyAlignment="1">
      <alignment horizontal="center" vertical="center" wrapText="1"/>
    </xf>
    <xf numFmtId="49" fontId="38" fillId="26" borderId="18" xfId="0" applyNumberFormat="1" applyFont="1" applyFill="1" applyBorder="1" applyAlignment="1">
      <alignment horizontal="center" vertical="center" wrapText="1"/>
    </xf>
    <xf numFmtId="181" fontId="38" fillId="24" borderId="10" xfId="0" applyNumberFormat="1" applyFont="1" applyFill="1" applyBorder="1" applyAlignment="1">
      <alignment vertical="center" wrapText="1"/>
    </xf>
    <xf numFmtId="0" fontId="38" fillId="24" borderId="14" xfId="0" applyFont="1" applyFill="1" applyBorder="1" applyAlignment="1">
      <alignment horizontal="center" vertical="center" wrapText="1"/>
    </xf>
    <xf numFmtId="49" fontId="38" fillId="24" borderId="11" xfId="0" applyNumberFormat="1" applyFont="1" applyFill="1" applyBorder="1" applyAlignment="1">
      <alignment horizontal="center" vertical="center" wrapText="1"/>
    </xf>
    <xf numFmtId="0" fontId="38" fillId="26" borderId="12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181" fontId="38" fillId="26" borderId="19" xfId="0" applyNumberFormat="1" applyFont="1" applyFill="1" applyBorder="1" applyAlignment="1">
      <alignment horizontal="right" vertical="center" wrapText="1"/>
    </xf>
    <xf numFmtId="49" fontId="38" fillId="24" borderId="20" xfId="0" applyNumberFormat="1" applyFont="1" applyFill="1" applyBorder="1" applyAlignment="1">
      <alignment horizontal="center" vertical="center" wrapText="1"/>
    </xf>
    <xf numFmtId="0" fontId="38" fillId="24" borderId="21" xfId="0" applyFont="1" applyFill="1" applyBorder="1" applyAlignment="1">
      <alignment horizontal="center" vertical="center" wrapText="1"/>
    </xf>
    <xf numFmtId="49" fontId="38" fillId="26" borderId="22" xfId="0" applyNumberFormat="1" applyFont="1" applyFill="1" applyBorder="1" applyAlignment="1">
      <alignment horizontal="center" vertical="center" wrapText="1"/>
    </xf>
    <xf numFmtId="49" fontId="37" fillId="24" borderId="13" xfId="59" applyNumberFormat="1" applyFont="1" applyFill="1" applyBorder="1" applyAlignment="1">
      <alignment horizontal="center" vertical="center" wrapText="1"/>
      <protection/>
    </xf>
    <xf numFmtId="181" fontId="37" fillId="24" borderId="10" xfId="59" applyNumberFormat="1" applyFont="1" applyFill="1" applyBorder="1" applyAlignment="1">
      <alignment vertical="center" wrapText="1"/>
      <protection/>
    </xf>
    <xf numFmtId="0" fontId="38" fillId="0" borderId="10" xfId="0" applyFont="1" applyFill="1" applyBorder="1" applyAlignment="1">
      <alignment vertical="center" wrapText="1"/>
    </xf>
    <xf numFmtId="49" fontId="38" fillId="0" borderId="10" xfId="67" applyNumberFormat="1" applyFont="1" applyFill="1" applyBorder="1" applyAlignment="1">
      <alignment horizontal="center" vertical="center" wrapText="1"/>
      <protection/>
    </xf>
    <xf numFmtId="49" fontId="37" fillId="0" borderId="10" xfId="67" applyNumberFormat="1" applyFont="1" applyFill="1" applyBorder="1" applyAlignment="1">
      <alignment horizontal="center" vertical="center" wrapText="1"/>
      <protection/>
    </xf>
    <xf numFmtId="49" fontId="37" fillId="0" borderId="12" xfId="67" applyNumberFormat="1" applyFont="1" applyFill="1" applyBorder="1" applyAlignment="1">
      <alignment horizontal="center" vertical="center" wrapText="1"/>
      <protection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9" fontId="37" fillId="0" borderId="13" xfId="59" applyNumberFormat="1" applyFont="1" applyFill="1" applyBorder="1" applyAlignment="1">
      <alignment horizontal="center" vertical="center" wrapText="1"/>
      <protection/>
    </xf>
    <xf numFmtId="181" fontId="37" fillId="0" borderId="10" xfId="59" applyNumberFormat="1" applyFont="1" applyFill="1" applyBorder="1" applyAlignment="1">
      <alignment vertical="center" wrapText="1"/>
      <protection/>
    </xf>
    <xf numFmtId="0" fontId="38" fillId="26" borderId="23" xfId="0" applyFont="1" applyFill="1" applyBorder="1" applyAlignment="1">
      <alignment horizontal="center" vertical="center" wrapText="1"/>
    </xf>
    <xf numFmtId="49" fontId="38" fillId="26" borderId="24" xfId="0" applyNumberFormat="1" applyFont="1" applyFill="1" applyBorder="1" applyAlignment="1">
      <alignment horizontal="center" vertical="center" wrapText="1"/>
    </xf>
    <xf numFmtId="49" fontId="38" fillId="24" borderId="25" xfId="0" applyNumberFormat="1" applyFont="1" applyFill="1" applyBorder="1" applyAlignment="1">
      <alignment horizontal="center" vertical="center" wrapText="1"/>
    </xf>
    <xf numFmtId="0" fontId="38" fillId="24" borderId="25" xfId="0" applyFont="1" applyFill="1" applyBorder="1" applyAlignment="1">
      <alignment horizontal="center" vertical="center" wrapText="1"/>
    </xf>
    <xf numFmtId="49" fontId="38" fillId="24" borderId="18" xfId="0" applyNumberFormat="1" applyFont="1" applyFill="1" applyBorder="1" applyAlignment="1">
      <alignment horizontal="center" vertical="center" wrapText="1"/>
    </xf>
    <xf numFmtId="49" fontId="38" fillId="24" borderId="26" xfId="0" applyNumberFormat="1" applyFont="1" applyFill="1" applyBorder="1" applyAlignment="1">
      <alignment horizontal="center" vertical="center" wrapText="1"/>
    </xf>
    <xf numFmtId="49" fontId="38" fillId="24" borderId="27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8" fillId="0" borderId="28" xfId="0" applyNumberFormat="1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49" fontId="38" fillId="0" borderId="17" xfId="0" applyNumberFormat="1" applyFont="1" applyFill="1" applyBorder="1" applyAlignment="1">
      <alignment horizontal="center" vertical="center" wrapText="1"/>
    </xf>
    <xf numFmtId="181" fontId="38" fillId="0" borderId="20" xfId="0" applyNumberFormat="1" applyFont="1" applyFill="1" applyBorder="1" applyAlignment="1">
      <alignment horizontal="right" vertical="center" wrapText="1"/>
    </xf>
    <xf numFmtId="49" fontId="38" fillId="26" borderId="29" xfId="0" applyNumberFormat="1" applyFont="1" applyFill="1" applyBorder="1" applyAlignment="1">
      <alignment horizontal="center" vertical="center" wrapText="1"/>
    </xf>
    <xf numFmtId="49" fontId="38" fillId="26" borderId="30" xfId="0" applyNumberFormat="1" applyFont="1" applyFill="1" applyBorder="1" applyAlignment="1">
      <alignment horizontal="center" vertical="center" wrapText="1"/>
    </xf>
    <xf numFmtId="49" fontId="38" fillId="26" borderId="31" xfId="0" applyNumberFormat="1" applyFont="1" applyFill="1" applyBorder="1" applyAlignment="1">
      <alignment horizontal="center" vertical="center" wrapText="1"/>
    </xf>
    <xf numFmtId="181" fontId="38" fillId="0" borderId="10" xfId="0" applyNumberFormat="1" applyFont="1" applyFill="1" applyBorder="1" applyAlignment="1">
      <alignment horizontal="right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9" fontId="37" fillId="24" borderId="10" xfId="59" applyNumberFormat="1" applyFont="1" applyFill="1" applyBorder="1" applyAlignment="1">
      <alignment horizontal="center" vertical="center" wrapText="1"/>
      <protection/>
    </xf>
    <xf numFmtId="49" fontId="37" fillId="26" borderId="10" xfId="0" applyNumberFormat="1" applyFont="1" applyFill="1" applyBorder="1" applyAlignment="1">
      <alignment horizontal="center" vertical="center" wrapText="1"/>
    </xf>
    <xf numFmtId="49" fontId="37" fillId="26" borderId="12" xfId="0" applyNumberFormat="1" applyFont="1" applyFill="1" applyBorder="1" applyAlignment="1">
      <alignment horizontal="center" vertical="center" wrapText="1"/>
    </xf>
    <xf numFmtId="0" fontId="37" fillId="26" borderId="12" xfId="0" applyFont="1" applyFill="1" applyBorder="1" applyAlignment="1">
      <alignment horizontal="center" vertical="center" wrapText="1"/>
    </xf>
    <xf numFmtId="0" fontId="37" fillId="26" borderId="13" xfId="0" applyFont="1" applyFill="1" applyBorder="1" applyAlignment="1">
      <alignment horizontal="center" vertical="center" wrapText="1"/>
    </xf>
    <xf numFmtId="49" fontId="37" fillId="26" borderId="13" xfId="0" applyNumberFormat="1" applyFont="1" applyFill="1" applyBorder="1" applyAlignment="1">
      <alignment horizontal="center" vertical="center" wrapText="1"/>
    </xf>
    <xf numFmtId="0" fontId="38" fillId="26" borderId="21" xfId="0" applyFont="1" applyFill="1" applyBorder="1" applyAlignment="1">
      <alignment horizontal="center" vertical="center" wrapText="1"/>
    </xf>
    <xf numFmtId="0" fontId="38" fillId="26" borderId="22" xfId="0" applyFont="1" applyFill="1" applyBorder="1" applyAlignment="1">
      <alignment horizontal="center" vertical="center" wrapText="1"/>
    </xf>
    <xf numFmtId="49" fontId="37" fillId="24" borderId="10" xfId="0" applyNumberFormat="1" applyFont="1" applyFill="1" applyBorder="1" applyAlignment="1">
      <alignment horizontal="center" vertical="center" wrapText="1"/>
    </xf>
    <xf numFmtId="186" fontId="38" fillId="24" borderId="10" xfId="0" applyNumberFormat="1" applyFont="1" applyFill="1" applyBorder="1" applyAlignment="1">
      <alignment horizontal="right" vertical="center" wrapText="1"/>
    </xf>
    <xf numFmtId="49" fontId="37" fillId="24" borderId="0" xfId="59" applyNumberFormat="1" applyFont="1" applyFill="1" applyAlignment="1">
      <alignment horizontal="center" vertical="center" wrapText="1"/>
      <protection/>
    </xf>
    <xf numFmtId="49" fontId="38" fillId="26" borderId="10" xfId="57" applyNumberFormat="1" applyFont="1" applyFill="1" applyBorder="1" applyAlignment="1">
      <alignment horizontal="center" vertical="center" wrapText="1"/>
      <protection/>
    </xf>
    <xf numFmtId="181" fontId="37" fillId="26" borderId="10" xfId="57" applyNumberFormat="1" applyFont="1" applyFill="1" applyBorder="1" applyAlignment="1">
      <alignment vertical="center" wrapText="1"/>
      <protection/>
    </xf>
    <xf numFmtId="49" fontId="38" fillId="24" borderId="10" xfId="57" applyNumberFormat="1" applyFont="1" applyFill="1" applyBorder="1" applyAlignment="1">
      <alignment horizontal="center" vertical="center" wrapText="1"/>
      <protection/>
    </xf>
    <xf numFmtId="49" fontId="38" fillId="0" borderId="10" xfId="57" applyNumberFormat="1" applyFont="1" applyFill="1" applyBorder="1" applyAlignment="1">
      <alignment horizontal="center" vertical="center" wrapText="1"/>
      <protection/>
    </xf>
    <xf numFmtId="0" fontId="38" fillId="0" borderId="10" xfId="42" applyFont="1" applyFill="1" applyBorder="1" applyAlignment="1" applyProtection="1">
      <alignment horizontal="left" vertical="top" wrapText="1"/>
      <protection/>
    </xf>
    <xf numFmtId="0" fontId="37" fillId="0" borderId="10" xfId="0" applyFont="1" applyFill="1" applyBorder="1" applyAlignment="1">
      <alignment vertical="top" wrapText="1"/>
    </xf>
    <xf numFmtId="0" fontId="38" fillId="0" borderId="13" xfId="0" applyFont="1" applyFill="1" applyBorder="1" applyAlignment="1">
      <alignment horizontal="justify"/>
    </xf>
    <xf numFmtId="0" fontId="37" fillId="0" borderId="0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wrapText="1"/>
    </xf>
    <xf numFmtId="0" fontId="38" fillId="0" borderId="10" xfId="0" applyFont="1" applyFill="1" applyBorder="1" applyAlignment="1">
      <alignment horizontal="left" wrapText="1"/>
    </xf>
    <xf numFmtId="0" fontId="38" fillId="0" borderId="0" xfId="0" applyFont="1" applyFill="1" applyAlignment="1">
      <alignment horizontal="center" wrapText="1"/>
    </xf>
    <xf numFmtId="49" fontId="38" fillId="2" borderId="10" xfId="0" applyNumberFormat="1" applyFont="1" applyFill="1" applyBorder="1" applyAlignment="1">
      <alignment horizontal="center" vertical="center" wrapText="1"/>
    </xf>
    <xf numFmtId="49" fontId="38" fillId="2" borderId="12" xfId="0" applyNumberFormat="1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49" fontId="38" fillId="2" borderId="13" xfId="0" applyNumberFormat="1" applyFont="1" applyFill="1" applyBorder="1" applyAlignment="1">
      <alignment horizontal="center" vertical="center" wrapText="1"/>
    </xf>
    <xf numFmtId="181" fontId="38" fillId="2" borderId="10" xfId="0" applyNumberFormat="1" applyFont="1" applyFill="1" applyBorder="1" applyAlignment="1">
      <alignment horizontal="right" vertical="center" wrapText="1"/>
    </xf>
    <xf numFmtId="49" fontId="38" fillId="25" borderId="10" xfId="67" applyNumberFormat="1" applyFont="1" applyFill="1" applyBorder="1" applyAlignment="1">
      <alignment horizontal="center" vertical="center" wrapText="1"/>
      <protection/>
    </xf>
    <xf numFmtId="49" fontId="37" fillId="25" borderId="10" xfId="67" applyNumberFormat="1" applyFont="1" applyFill="1" applyBorder="1" applyAlignment="1">
      <alignment horizontal="center" vertical="center" wrapText="1"/>
      <protection/>
    </xf>
    <xf numFmtId="49" fontId="37" fillId="25" borderId="12" xfId="67" applyNumberFormat="1" applyFont="1" applyFill="1" applyBorder="1" applyAlignment="1">
      <alignment horizontal="center" vertical="center" wrapText="1"/>
      <protection/>
    </xf>
    <xf numFmtId="49" fontId="38" fillId="25" borderId="12" xfId="0" applyNumberFormat="1" applyFont="1" applyFill="1" applyBorder="1" applyAlignment="1">
      <alignment horizontal="center" vertical="center" wrapText="1"/>
    </xf>
    <xf numFmtId="49" fontId="38" fillId="25" borderId="13" xfId="0" applyNumberFormat="1" applyFont="1" applyFill="1" applyBorder="1" applyAlignment="1">
      <alignment horizontal="center" vertical="center" wrapText="1"/>
    </xf>
    <xf numFmtId="49" fontId="37" fillId="25" borderId="13" xfId="67" applyNumberFormat="1" applyFont="1" applyFill="1" applyBorder="1" applyAlignment="1">
      <alignment horizontal="center" vertical="center" wrapText="1"/>
      <protection/>
    </xf>
    <xf numFmtId="181" fontId="37" fillId="25" borderId="10" xfId="67" applyNumberFormat="1" applyFont="1" applyFill="1" applyBorder="1" applyAlignment="1">
      <alignment vertical="center" wrapText="1"/>
      <protection/>
    </xf>
    <xf numFmtId="49" fontId="37" fillId="25" borderId="15" xfId="0" applyNumberFormat="1" applyFont="1" applyFill="1" applyBorder="1" applyAlignment="1">
      <alignment horizontal="center" vertical="center" wrapText="1"/>
    </xf>
    <xf numFmtId="49" fontId="37" fillId="25" borderId="16" xfId="0" applyNumberFormat="1" applyFont="1" applyFill="1" applyBorder="1" applyAlignment="1">
      <alignment horizontal="center" vertical="center" wrapText="1"/>
    </xf>
    <xf numFmtId="49" fontId="37" fillId="25" borderId="13" xfId="59" applyNumberFormat="1" applyFont="1" applyFill="1" applyBorder="1" applyAlignment="1">
      <alignment horizontal="center" vertical="center" wrapText="1"/>
      <protection/>
    </xf>
    <xf numFmtId="181" fontId="37" fillId="25" borderId="10" xfId="59" applyNumberFormat="1" applyFont="1" applyFill="1" applyBorder="1" applyAlignment="1">
      <alignment vertical="center" wrapText="1"/>
      <protection/>
    </xf>
    <xf numFmtId="49" fontId="38" fillId="25" borderId="10" xfId="0" applyNumberFormat="1" applyFont="1" applyFill="1" applyBorder="1" applyAlignment="1">
      <alignment horizontal="center" vertical="center" wrapText="1"/>
    </xf>
    <xf numFmtId="181" fontId="38" fillId="27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181" fontId="37" fillId="26" borderId="10" xfId="0" applyNumberFormat="1" applyFont="1" applyFill="1" applyBorder="1" applyAlignment="1">
      <alignment horizontal="right" vertical="center" wrapText="1"/>
    </xf>
    <xf numFmtId="49" fontId="37" fillId="23" borderId="10" xfId="59" applyNumberFormat="1" applyFont="1" applyFill="1" applyBorder="1" applyAlignment="1">
      <alignment horizontal="center" vertical="center" wrapText="1"/>
      <protection/>
    </xf>
    <xf numFmtId="49" fontId="37" fillId="28" borderId="10" xfId="0" applyNumberFormat="1" applyFont="1" applyFill="1" applyBorder="1" applyAlignment="1">
      <alignment horizontal="center" vertical="center" wrapText="1"/>
    </xf>
    <xf numFmtId="0" fontId="38" fillId="28" borderId="12" xfId="0" applyFont="1" applyFill="1" applyBorder="1" applyAlignment="1">
      <alignment horizontal="center" vertical="center" wrapText="1"/>
    </xf>
    <xf numFmtId="181" fontId="37" fillId="28" borderId="10" xfId="0" applyNumberFormat="1" applyFont="1" applyFill="1" applyBorder="1" applyAlignment="1">
      <alignment horizontal="right" vertical="center" wrapText="1"/>
    </xf>
    <xf numFmtId="49" fontId="38" fillId="28" borderId="13" xfId="0" applyNumberFormat="1" applyFont="1" applyFill="1" applyBorder="1" applyAlignment="1">
      <alignment horizontal="center" vertical="center" wrapText="1"/>
    </xf>
    <xf numFmtId="49" fontId="37" fillId="23" borderId="0" xfId="59" applyNumberFormat="1" applyFont="1" applyFill="1" applyAlignment="1">
      <alignment horizontal="center" vertical="center" wrapText="1"/>
      <protection/>
    </xf>
    <xf numFmtId="49" fontId="37" fillId="24" borderId="12" xfId="0" applyNumberFormat="1" applyFont="1" applyFill="1" applyBorder="1" applyAlignment="1">
      <alignment horizontal="center" vertical="center" wrapText="1"/>
    </xf>
    <xf numFmtId="49" fontId="37" fillId="24" borderId="13" xfId="0" applyNumberFormat="1" applyFont="1" applyFill="1" applyBorder="1" applyAlignment="1">
      <alignment horizontal="center" vertical="center" wrapText="1"/>
    </xf>
    <xf numFmtId="49" fontId="38" fillId="26" borderId="15" xfId="0" applyNumberFormat="1" applyFont="1" applyFill="1" applyBorder="1" applyAlignment="1">
      <alignment horizontal="center" vertical="center" wrapText="1"/>
    </xf>
    <xf numFmtId="49" fontId="38" fillId="26" borderId="16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8" fillId="23" borderId="20" xfId="67" applyNumberFormat="1" applyFont="1" applyFill="1" applyBorder="1" applyAlignment="1">
      <alignment horizontal="center" vertical="center" wrapText="1"/>
      <protection/>
    </xf>
    <xf numFmtId="49" fontId="37" fillId="23" borderId="20" xfId="0" applyNumberFormat="1" applyFont="1" applyFill="1" applyBorder="1" applyAlignment="1">
      <alignment horizontal="center" vertical="center" wrapText="1"/>
    </xf>
    <xf numFmtId="49" fontId="38" fillId="23" borderId="20" xfId="0" applyNumberFormat="1" applyFont="1" applyFill="1" applyBorder="1" applyAlignment="1">
      <alignment horizontal="center" vertical="center" wrapText="1"/>
    </xf>
    <xf numFmtId="181" fontId="38" fillId="23" borderId="20" xfId="0" applyNumberFormat="1" applyFont="1" applyFill="1" applyBorder="1" applyAlignment="1">
      <alignment horizontal="right" vertical="center" wrapText="1"/>
    </xf>
    <xf numFmtId="49" fontId="38" fillId="23" borderId="10" xfId="67" applyNumberFormat="1" applyFont="1" applyFill="1" applyBorder="1" applyAlignment="1">
      <alignment horizontal="center" vertical="center" wrapText="1"/>
      <protection/>
    </xf>
    <xf numFmtId="49" fontId="37" fillId="23" borderId="10" xfId="0" applyNumberFormat="1" applyFont="1" applyFill="1" applyBorder="1" applyAlignment="1">
      <alignment horizontal="center" vertical="center" wrapText="1"/>
    </xf>
    <xf numFmtId="49" fontId="38" fillId="23" borderId="10" xfId="0" applyNumberFormat="1" applyFont="1" applyFill="1" applyBorder="1" applyAlignment="1">
      <alignment horizontal="center" vertical="center" wrapText="1"/>
    </xf>
    <xf numFmtId="181" fontId="38" fillId="23" borderId="10" xfId="0" applyNumberFormat="1" applyFont="1" applyFill="1" applyBorder="1" applyAlignment="1">
      <alignment horizontal="right" vertical="center" wrapText="1"/>
    </xf>
    <xf numFmtId="0" fontId="38" fillId="26" borderId="14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 horizontal="center" vertical="center" wrapText="1"/>
    </xf>
    <xf numFmtId="49" fontId="38" fillId="24" borderId="14" xfId="0" applyNumberFormat="1" applyFont="1" applyFill="1" applyBorder="1" applyAlignment="1">
      <alignment horizontal="center" vertical="center" wrapText="1"/>
    </xf>
    <xf numFmtId="186" fontId="37" fillId="24" borderId="10" xfId="67" applyNumberFormat="1" applyFont="1" applyFill="1" applyBorder="1" applyAlignment="1">
      <alignment vertical="center" wrapText="1"/>
      <protection/>
    </xf>
    <xf numFmtId="49" fontId="37" fillId="23" borderId="10" xfId="67" applyNumberFormat="1" applyFont="1" applyFill="1" applyBorder="1" applyAlignment="1">
      <alignment horizontal="center" vertical="center" wrapText="1"/>
      <protection/>
    </xf>
    <xf numFmtId="49" fontId="38" fillId="23" borderId="12" xfId="0" applyNumberFormat="1" applyFont="1" applyFill="1" applyBorder="1" applyAlignment="1">
      <alignment horizontal="center" vertical="center" wrapText="1"/>
    </xf>
    <xf numFmtId="181" fontId="37" fillId="23" borderId="10" xfId="67" applyNumberFormat="1" applyFont="1" applyFill="1" applyBorder="1" applyAlignment="1">
      <alignment vertical="center" wrapText="1"/>
      <protection/>
    </xf>
    <xf numFmtId="49" fontId="37" fillId="0" borderId="13" xfId="67" applyNumberFormat="1" applyFont="1" applyFill="1" applyBorder="1" applyAlignment="1">
      <alignment horizontal="center" vertical="center" wrapText="1"/>
      <protection/>
    </xf>
    <xf numFmtId="181" fontId="37" fillId="0" borderId="10" xfId="67" applyNumberFormat="1" applyFont="1" applyFill="1" applyBorder="1" applyAlignment="1">
      <alignment vertical="center" wrapText="1"/>
      <protection/>
    </xf>
    <xf numFmtId="49" fontId="38" fillId="28" borderId="15" xfId="0" applyNumberFormat="1" applyFont="1" applyFill="1" applyBorder="1" applyAlignment="1">
      <alignment horizontal="center" vertical="center" wrapText="1"/>
    </xf>
    <xf numFmtId="49" fontId="38" fillId="28" borderId="16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49" fontId="38" fillId="24" borderId="0" xfId="67" applyNumberFormat="1" applyFont="1" applyFill="1" applyBorder="1" applyAlignment="1">
      <alignment horizontal="center" vertical="center" wrapText="1"/>
      <protection/>
    </xf>
    <xf numFmtId="0" fontId="38" fillId="26" borderId="10" xfId="0" applyFont="1" applyFill="1" applyBorder="1" applyAlignment="1">
      <alignment horizontal="center" vertical="center" wrapText="1"/>
    </xf>
    <xf numFmtId="0" fontId="37" fillId="26" borderId="10" xfId="0" applyFont="1" applyFill="1" applyBorder="1" applyAlignment="1">
      <alignment horizontal="center" vertical="center" wrapText="1"/>
    </xf>
    <xf numFmtId="0" fontId="38" fillId="26" borderId="25" xfId="0" applyFont="1" applyFill="1" applyBorder="1" applyAlignment="1">
      <alignment horizontal="center" vertical="center" wrapText="1"/>
    </xf>
    <xf numFmtId="49" fontId="38" fillId="26" borderId="26" xfId="0" applyNumberFormat="1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vertical="center" wrapText="1"/>
    </xf>
    <xf numFmtId="0" fontId="38" fillId="24" borderId="26" xfId="0" applyFont="1" applyFill="1" applyBorder="1" applyAlignment="1">
      <alignment horizontal="center" vertical="center" wrapText="1"/>
    </xf>
    <xf numFmtId="49" fontId="38" fillId="24" borderId="32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justify"/>
    </xf>
    <xf numFmtId="0" fontId="38" fillId="0" borderId="10" xfId="0" applyFont="1" applyFill="1" applyBorder="1" applyAlignment="1">
      <alignment wrapText="1"/>
    </xf>
    <xf numFmtId="186" fontId="37" fillId="26" borderId="10" xfId="0" applyNumberFormat="1" applyFont="1" applyFill="1" applyBorder="1" applyAlignment="1">
      <alignment horizontal="right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49" fontId="37" fillId="24" borderId="13" xfId="67" applyNumberFormat="1" applyFont="1" applyFill="1" applyBorder="1" applyAlignment="1">
      <alignment horizontal="center" vertical="top" wrapText="1"/>
      <protection/>
    </xf>
    <xf numFmtId="181" fontId="37" fillId="0" borderId="10" xfId="0" applyNumberFormat="1" applyFont="1" applyFill="1" applyBorder="1" applyAlignment="1">
      <alignment horizontal="right" vertical="center" wrapText="1"/>
    </xf>
    <xf numFmtId="0" fontId="38" fillId="0" borderId="10" xfId="54" applyFont="1" applyBorder="1" applyAlignment="1">
      <alignment horizontal="center" vertical="center" wrapText="1"/>
      <protection/>
    </xf>
    <xf numFmtId="181" fontId="38" fillId="0" borderId="10" xfId="54" applyNumberFormat="1" applyFont="1" applyBorder="1" applyAlignment="1">
      <alignment horizontal="center" vertical="center" wrapText="1"/>
      <protection/>
    </xf>
    <xf numFmtId="0" fontId="37" fillId="0" borderId="12" xfId="0" applyFont="1" applyFill="1" applyBorder="1" applyAlignment="1">
      <alignment horizontal="center" vertical="center" wrapText="1"/>
    </xf>
    <xf numFmtId="186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37" fillId="24" borderId="10" xfId="0" applyNumberFormat="1" applyFont="1" applyFill="1" applyBorder="1" applyAlignment="1">
      <alignment horizontal="center" vertical="center"/>
    </xf>
    <xf numFmtId="181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/>
    </xf>
    <xf numFmtId="186" fontId="37" fillId="0" borderId="10" xfId="0" applyNumberFormat="1" applyFont="1" applyFill="1" applyBorder="1" applyAlignment="1">
      <alignment horizontal="center" vertical="center"/>
    </xf>
    <xf numFmtId="181" fontId="37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81" fontId="25" fillId="0" borderId="10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 wrapText="1"/>
    </xf>
    <xf numFmtId="186" fontId="38" fillId="26" borderId="19" xfId="0" applyNumberFormat="1" applyFont="1" applyFill="1" applyBorder="1" applyAlignment="1">
      <alignment horizontal="right" vertical="center" wrapText="1"/>
    </xf>
    <xf numFmtId="186" fontId="38" fillId="24" borderId="20" xfId="0" applyNumberFormat="1" applyFont="1" applyFill="1" applyBorder="1" applyAlignment="1">
      <alignment horizontal="right" vertical="center" wrapText="1"/>
    </xf>
    <xf numFmtId="0" fontId="38" fillId="29" borderId="10" xfId="0" applyFont="1" applyFill="1" applyBorder="1" applyAlignment="1">
      <alignment horizontal="justify"/>
    </xf>
    <xf numFmtId="181" fontId="37" fillId="24" borderId="10" xfId="0" applyNumberFormat="1" applyFont="1" applyFill="1" applyBorder="1" applyAlignment="1">
      <alignment horizontal="right" vertical="center" wrapText="1"/>
    </xf>
    <xf numFmtId="186" fontId="37" fillId="24" borderId="10" xfId="0" applyNumberFormat="1" applyFont="1" applyFill="1" applyBorder="1" applyAlignment="1">
      <alignment horizontal="right" vertical="center" wrapText="1"/>
    </xf>
    <xf numFmtId="4" fontId="38" fillId="26" borderId="10" xfId="0" applyNumberFormat="1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2" fontId="38" fillId="0" borderId="12" xfId="67" applyNumberFormat="1" applyFont="1" applyFill="1" applyBorder="1" applyAlignment="1">
      <alignment horizontal="left" vertical="center" wrapText="1"/>
      <protection/>
    </xf>
    <xf numFmtId="2" fontId="37" fillId="0" borderId="12" xfId="67" applyNumberFormat="1" applyFont="1" applyFill="1" applyBorder="1" applyAlignment="1">
      <alignment horizontal="left" vertical="center" wrapText="1"/>
      <protection/>
    </xf>
    <xf numFmtId="0" fontId="37" fillId="0" borderId="12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justify"/>
    </xf>
    <xf numFmtId="0" fontId="38" fillId="0" borderId="10" xfId="42" applyFont="1" applyFill="1" applyBorder="1" applyAlignment="1" applyProtection="1">
      <alignment horizontal="left" wrapText="1"/>
      <protection/>
    </xf>
    <xf numFmtId="0" fontId="38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justify" vertical="center" wrapText="1"/>
    </xf>
    <xf numFmtId="195" fontId="37" fillId="0" borderId="10" xfId="53" applyNumberFormat="1" applyFont="1" applyFill="1" applyBorder="1" applyAlignment="1" applyProtection="1">
      <alignment horizontal="left" wrapText="1"/>
      <protection hidden="1"/>
    </xf>
    <xf numFmtId="0" fontId="38" fillId="0" borderId="12" xfId="0" applyFont="1" applyFill="1" applyBorder="1" applyAlignment="1">
      <alignment/>
    </xf>
    <xf numFmtId="0" fontId="38" fillId="0" borderId="34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top" wrapText="1"/>
    </xf>
    <xf numFmtId="49" fontId="38" fillId="0" borderId="14" xfId="0" applyNumberFormat="1" applyFont="1" applyFill="1" applyBorder="1" applyAlignment="1">
      <alignment horizontal="right" vertical="center" wrapText="1"/>
    </xf>
    <xf numFmtId="49" fontId="38" fillId="0" borderId="11" xfId="0" applyNumberFormat="1" applyFont="1" applyFill="1" applyBorder="1" applyAlignment="1">
      <alignment vertical="center" wrapText="1"/>
    </xf>
    <xf numFmtId="180" fontId="38" fillId="0" borderId="10" xfId="0" applyNumberFormat="1" applyFont="1" applyFill="1" applyBorder="1" applyAlignment="1">
      <alignment horizontal="right"/>
    </xf>
    <xf numFmtId="196" fontId="38" fillId="0" borderId="10" xfId="0" applyNumberFormat="1" applyFont="1" applyFill="1" applyBorder="1" applyAlignment="1">
      <alignment horizontal="right"/>
    </xf>
    <xf numFmtId="186" fontId="37" fillId="0" borderId="10" xfId="56" applyNumberFormat="1" applyFont="1" applyFill="1" applyBorder="1" applyAlignment="1">
      <alignment vertical="center"/>
      <protection/>
    </xf>
    <xf numFmtId="186" fontId="38" fillId="0" borderId="10" xfId="0" applyNumberFormat="1" applyFont="1" applyFill="1" applyBorder="1" applyAlignment="1">
      <alignment horizontal="right" vertical="center" wrapText="1"/>
    </xf>
    <xf numFmtId="3" fontId="42" fillId="0" borderId="0" xfId="58" applyNumberFormat="1" applyFont="1" applyFill="1" applyBorder="1" applyAlignment="1">
      <alignment horizontal="center" vertical="center" wrapText="1"/>
      <protection/>
    </xf>
    <xf numFmtId="181" fontId="37" fillId="0" borderId="0" xfId="56" applyNumberFormat="1" applyFont="1" applyFill="1" applyBorder="1" applyAlignment="1">
      <alignment vertical="center"/>
      <protection/>
    </xf>
    <xf numFmtId="186" fontId="37" fillId="0" borderId="0" xfId="56" applyNumberFormat="1" applyFont="1" applyFill="1" applyBorder="1" applyAlignment="1">
      <alignment vertical="center"/>
      <protection/>
    </xf>
    <xf numFmtId="181" fontId="38" fillId="0" borderId="0" xfId="54" applyNumberFormat="1" applyFont="1" applyBorder="1" applyAlignment="1">
      <alignment horizontal="center" vertical="center" wrapText="1"/>
      <protection/>
    </xf>
    <xf numFmtId="186" fontId="37" fillId="0" borderId="0" xfId="0" applyNumberFormat="1" applyFont="1" applyFill="1" applyBorder="1" applyAlignment="1">
      <alignment horizontal="center" vertical="center" wrapText="1"/>
    </xf>
    <xf numFmtId="181" fontId="37" fillId="0" borderId="0" xfId="0" applyNumberFormat="1" applyFont="1" applyFill="1" applyBorder="1" applyAlignment="1">
      <alignment horizontal="center" vertical="center" wrapText="1"/>
    </xf>
    <xf numFmtId="186" fontId="37" fillId="0" borderId="0" xfId="0" applyNumberFormat="1" applyFont="1" applyFill="1" applyBorder="1" applyAlignment="1">
      <alignment horizontal="center" vertical="center"/>
    </xf>
    <xf numFmtId="181" fontId="37" fillId="0" borderId="0" xfId="0" applyNumberFormat="1" applyFont="1" applyFill="1" applyBorder="1" applyAlignment="1">
      <alignment horizontal="center" vertical="center"/>
    </xf>
    <xf numFmtId="181" fontId="25" fillId="0" borderId="0" xfId="0" applyNumberFormat="1" applyFont="1" applyFill="1" applyBorder="1" applyAlignment="1">
      <alignment horizontal="center" vertical="center"/>
    </xf>
    <xf numFmtId="180" fontId="38" fillId="0" borderId="0" xfId="54" applyNumberFormat="1" applyFont="1" applyBorder="1" applyAlignment="1">
      <alignment horizontal="center" vertical="center" wrapText="1"/>
      <protection/>
    </xf>
    <xf numFmtId="0" fontId="0" fillId="0" borderId="0" xfId="54" applyBorder="1">
      <alignment/>
      <protection/>
    </xf>
    <xf numFmtId="0" fontId="38" fillId="0" borderId="0" xfId="54" applyFont="1" applyBorder="1" applyAlignment="1">
      <alignment horizontal="left" vertical="center" wrapText="1"/>
      <protection/>
    </xf>
    <xf numFmtId="4" fontId="38" fillId="0" borderId="0" xfId="54" applyNumberFormat="1" applyFont="1" applyBorder="1" applyAlignment="1">
      <alignment horizontal="center" vertical="center" wrapText="1"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49" fontId="38" fillId="26" borderId="25" xfId="0" applyNumberFormat="1" applyFont="1" applyFill="1" applyBorder="1" applyAlignment="1">
      <alignment horizontal="center" vertical="center" wrapText="1"/>
    </xf>
    <xf numFmtId="181" fontId="37" fillId="26" borderId="19" xfId="0" applyNumberFormat="1" applyFont="1" applyFill="1" applyBorder="1" applyAlignment="1">
      <alignment horizontal="righ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wrapText="1"/>
    </xf>
    <xf numFmtId="0" fontId="38" fillId="0" borderId="19" xfId="0" applyFont="1" applyFill="1" applyBorder="1" applyAlignment="1">
      <alignment vertical="center" wrapText="1"/>
    </xf>
    <xf numFmtId="49" fontId="38" fillId="24" borderId="35" xfId="0" applyNumberFormat="1" applyFont="1" applyFill="1" applyBorder="1" applyAlignment="1">
      <alignment horizontal="center" vertical="center" wrapText="1"/>
    </xf>
    <xf numFmtId="0" fontId="38" fillId="24" borderId="33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left" vertical="center" wrapText="1"/>
    </xf>
    <xf numFmtId="0" fontId="37" fillId="0" borderId="36" xfId="0" applyFont="1" applyFill="1" applyBorder="1" applyAlignment="1">
      <alignment horizontal="left" vertical="center" wrapText="1"/>
    </xf>
    <xf numFmtId="0" fontId="48" fillId="0" borderId="13" xfId="42" applyFont="1" applyFill="1" applyBorder="1" applyAlignment="1" applyProtection="1">
      <alignment horizontal="left" wrapText="1"/>
      <protection/>
    </xf>
    <xf numFmtId="0" fontId="38" fillId="0" borderId="10" xfId="0" applyFont="1" applyFill="1" applyBorder="1" applyAlignment="1">
      <alignment horizontal="justify" vertical="top"/>
    </xf>
    <xf numFmtId="0" fontId="38" fillId="29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top" wrapText="1"/>
    </xf>
    <xf numFmtId="49" fontId="54" fillId="0" borderId="12" xfId="0" applyNumberFormat="1" applyFont="1" applyFill="1" applyBorder="1" applyAlignment="1">
      <alignment horizontal="right" vertical="center" wrapText="1"/>
    </xf>
    <xf numFmtId="49" fontId="38" fillId="0" borderId="13" xfId="0" applyNumberFormat="1" applyFont="1" applyFill="1" applyBorder="1" applyAlignment="1">
      <alignment horizontal="left" vertical="center" wrapText="1"/>
    </xf>
    <xf numFmtId="49" fontId="26" fillId="0" borderId="13" xfId="67" applyNumberFormat="1" applyFont="1" applyFill="1" applyBorder="1" applyAlignment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justify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vertical="center" wrapText="1"/>
    </xf>
    <xf numFmtId="187" fontId="37" fillId="24" borderId="10" xfId="69" applyNumberFormat="1" applyFont="1" applyFill="1" applyBorder="1" applyAlignment="1">
      <alignment horizontal="right" vertical="center" wrapText="1"/>
    </xf>
    <xf numFmtId="0" fontId="38" fillId="0" borderId="37" xfId="0" applyFont="1" applyFill="1" applyBorder="1" applyAlignment="1">
      <alignment horizontal="left" vertical="center" wrapText="1"/>
    </xf>
    <xf numFmtId="49" fontId="37" fillId="23" borderId="12" xfId="67" applyNumberFormat="1" applyFont="1" applyFill="1" applyBorder="1" applyAlignment="1">
      <alignment horizontal="center" vertical="center" wrapText="1"/>
      <protection/>
    </xf>
    <xf numFmtId="49" fontId="37" fillId="23" borderId="13" xfId="67" applyNumberFormat="1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horizontal="justify"/>
    </xf>
    <xf numFmtId="196" fontId="38" fillId="0" borderId="10" xfId="0" applyNumberFormat="1" applyFont="1" applyFill="1" applyBorder="1" applyAlignment="1">
      <alignment horizontal="right" vertical="center"/>
    </xf>
    <xf numFmtId="195" fontId="37" fillId="0" borderId="10" xfId="53" applyNumberFormat="1" applyFont="1" applyFill="1" applyBorder="1" applyAlignment="1" applyProtection="1">
      <alignment vertical="center" wrapText="1"/>
      <protection hidden="1"/>
    </xf>
    <xf numFmtId="0" fontId="38" fillId="0" borderId="26" xfId="0" applyFont="1" applyFill="1" applyBorder="1" applyAlignment="1">
      <alignment horizontal="left" vertical="center" wrapText="1"/>
    </xf>
    <xf numFmtId="191" fontId="38" fillId="24" borderId="10" xfId="0" applyNumberFormat="1" applyFont="1" applyFill="1" applyBorder="1" applyAlignment="1">
      <alignment horizontal="right" vertical="center" wrapText="1"/>
    </xf>
    <xf numFmtId="181" fontId="43" fillId="0" borderId="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181" fontId="37" fillId="0" borderId="10" xfId="0" applyNumberFormat="1" applyFont="1" applyBorder="1" applyAlignment="1">
      <alignment horizontal="right" vertical="center"/>
    </xf>
    <xf numFmtId="181" fontId="37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7" fillId="0" borderId="12" xfId="55" applyFont="1" applyFill="1" applyBorder="1" applyAlignment="1">
      <alignment horizontal="justify" vertical="center" wrapText="1"/>
      <protection/>
    </xf>
    <xf numFmtId="0" fontId="37" fillId="0" borderId="13" xfId="55" applyFont="1" applyFill="1" applyBorder="1" applyAlignment="1">
      <alignment horizontal="justify" vertical="center" wrapText="1"/>
      <protection/>
    </xf>
    <xf numFmtId="0" fontId="37" fillId="0" borderId="12" xfId="55" applyFont="1" applyFill="1" applyBorder="1" applyAlignment="1">
      <alignment horizontal="center" vertical="center" wrapText="1"/>
      <protection/>
    </xf>
    <xf numFmtId="0" fontId="37" fillId="0" borderId="13" xfId="55" applyFont="1" applyFill="1" applyBorder="1" applyAlignment="1">
      <alignment horizontal="center" vertical="center" wrapText="1"/>
      <protection/>
    </xf>
    <xf numFmtId="0" fontId="37" fillId="0" borderId="12" xfId="55" applyFont="1" applyFill="1" applyBorder="1" applyAlignment="1">
      <alignment horizontal="left" vertical="center" wrapText="1"/>
      <protection/>
    </xf>
    <xf numFmtId="0" fontId="37" fillId="0" borderId="13" xfId="55" applyFont="1" applyFill="1" applyBorder="1" applyAlignment="1">
      <alignment horizontal="left" vertical="center" wrapText="1"/>
      <protection/>
    </xf>
    <xf numFmtId="49" fontId="37" fillId="30" borderId="0" xfId="0" applyNumberFormat="1" applyFont="1" applyFill="1" applyBorder="1" applyAlignment="1">
      <alignment horizontal="justify" vertical="center" wrapText="1"/>
    </xf>
    <xf numFmtId="0" fontId="39" fillId="0" borderId="0" xfId="54" applyFont="1" applyAlignment="1">
      <alignment horizontal="center" vertical="center"/>
      <protection/>
    </xf>
    <xf numFmtId="0" fontId="42" fillId="0" borderId="12" xfId="54" applyFont="1" applyBorder="1" applyAlignment="1">
      <alignment horizontal="center" vertical="center" wrapText="1"/>
      <protection/>
    </xf>
    <xf numFmtId="0" fontId="42" fillId="0" borderId="13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vertical="center" wrapText="1"/>
      <protection/>
    </xf>
    <xf numFmtId="0" fontId="38" fillId="0" borderId="0" xfId="54" applyFont="1" applyBorder="1" applyAlignment="1">
      <alignment horizontal="left" vertical="center" wrapText="1"/>
      <protection/>
    </xf>
    <xf numFmtId="0" fontId="37" fillId="0" borderId="12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vertical="center" wrapText="1"/>
    </xf>
    <xf numFmtId="0" fontId="55" fillId="0" borderId="12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37" fillId="0" borderId="12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24" borderId="12" xfId="0" applyNumberFormat="1" applyFont="1" applyFill="1" applyBorder="1" applyAlignment="1">
      <alignment horizontal="left" vertical="top" wrapText="1"/>
    </xf>
    <xf numFmtId="0" fontId="37" fillId="24" borderId="13" xfId="0" applyNumberFormat="1" applyFont="1" applyFill="1" applyBorder="1" applyAlignment="1">
      <alignment horizontal="left" vertical="top" wrapText="1"/>
    </xf>
    <xf numFmtId="0" fontId="37" fillId="0" borderId="12" xfId="0" applyFont="1" applyFill="1" applyBorder="1" applyAlignment="1">
      <alignment horizontal="center" vertical="top" wrapText="1"/>
    </xf>
    <xf numFmtId="0" fontId="37" fillId="0" borderId="13" xfId="0" applyFont="1" applyFill="1" applyBorder="1" applyAlignment="1">
      <alignment horizontal="center" vertical="top" wrapText="1"/>
    </xf>
    <xf numFmtId="49" fontId="37" fillId="0" borderId="0" xfId="0" applyNumberFormat="1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181" fontId="38" fillId="0" borderId="38" xfId="54" applyNumberFormat="1" applyFont="1" applyBorder="1" applyAlignment="1">
      <alignment horizontal="right"/>
      <protection/>
    </xf>
    <xf numFmtId="181" fontId="38" fillId="0" borderId="0" xfId="54" applyNumberFormat="1" applyFont="1" applyBorder="1" applyAlignment="1">
      <alignment horizontal="right"/>
      <protection/>
    </xf>
    <xf numFmtId="0" fontId="41" fillId="0" borderId="0" xfId="54" applyFont="1" applyAlignment="1">
      <alignment horizontal="center" vertical="center" wrapText="1"/>
      <protection/>
    </xf>
    <xf numFmtId="0" fontId="38" fillId="0" borderId="12" xfId="54" applyFont="1" applyBorder="1" applyAlignment="1">
      <alignment horizontal="center" vertical="center"/>
      <protection/>
    </xf>
    <xf numFmtId="0" fontId="38" fillId="0" borderId="13" xfId="54" applyFont="1" applyBorder="1" applyAlignment="1">
      <alignment horizontal="center" vertical="center"/>
      <protection/>
    </xf>
    <xf numFmtId="0" fontId="37" fillId="0" borderId="12" xfId="60" applyFont="1" applyFill="1" applyBorder="1" applyAlignment="1">
      <alignment horizontal="center" wrapText="1"/>
      <protection/>
    </xf>
    <xf numFmtId="0" fontId="37" fillId="0" borderId="13" xfId="60" applyFont="1" applyFill="1" applyBorder="1" applyAlignment="1">
      <alignment horizontal="center" wrapText="1"/>
      <protection/>
    </xf>
    <xf numFmtId="0" fontId="37" fillId="0" borderId="12" xfId="0" applyFont="1" applyFill="1" applyBorder="1" applyAlignment="1">
      <alignment horizontal="justify" vertical="top" wrapText="1"/>
    </xf>
    <xf numFmtId="0" fontId="37" fillId="0" borderId="13" xfId="0" applyFont="1" applyFill="1" applyBorder="1" applyAlignment="1">
      <alignment horizontal="justify" vertical="top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top" wrapText="1"/>
    </xf>
    <xf numFmtId="0" fontId="37" fillId="0" borderId="13" xfId="0" applyFont="1" applyFill="1" applyBorder="1" applyAlignment="1">
      <alignment horizontal="left" vertical="top" wrapText="1"/>
    </xf>
    <xf numFmtId="0" fontId="37" fillId="0" borderId="12" xfId="60" applyFont="1" applyFill="1" applyBorder="1" applyAlignment="1">
      <alignment horizontal="center"/>
      <protection/>
    </xf>
    <xf numFmtId="0" fontId="37" fillId="0" borderId="13" xfId="60" applyFont="1" applyFill="1" applyBorder="1" applyAlignment="1">
      <alignment horizontal="center"/>
      <protection/>
    </xf>
    <xf numFmtId="0" fontId="37" fillId="0" borderId="12" xfId="0" applyNumberFormat="1" applyFont="1" applyFill="1" applyBorder="1" applyAlignment="1">
      <alignment horizontal="justify" vertical="top" wrapText="1"/>
    </xf>
    <xf numFmtId="0" fontId="37" fillId="0" borderId="13" xfId="0" applyNumberFormat="1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49" fontId="38" fillId="24" borderId="12" xfId="0" applyNumberFormat="1" applyFont="1" applyFill="1" applyBorder="1" applyAlignment="1">
      <alignment horizontal="center" vertical="center" wrapText="1"/>
    </xf>
    <xf numFmtId="49" fontId="38" fillId="24" borderId="13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9" fontId="38" fillId="26" borderId="12" xfId="0" applyNumberFormat="1" applyFont="1" applyFill="1" applyBorder="1" applyAlignment="1">
      <alignment horizontal="center" vertical="center" wrapText="1"/>
    </xf>
    <xf numFmtId="49" fontId="38" fillId="26" borderId="13" xfId="0" applyNumberFormat="1" applyFont="1" applyFill="1" applyBorder="1" applyAlignment="1">
      <alignment horizontal="center" vertical="center" wrapText="1"/>
    </xf>
    <xf numFmtId="49" fontId="38" fillId="23" borderId="12" xfId="0" applyNumberFormat="1" applyFont="1" applyFill="1" applyBorder="1" applyAlignment="1">
      <alignment horizontal="center" vertical="center" wrapText="1"/>
    </xf>
    <xf numFmtId="49" fontId="38" fillId="23" borderId="13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0" fontId="38" fillId="26" borderId="12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26" borderId="39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right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justify" vertical="distributed" wrapText="1"/>
    </xf>
    <xf numFmtId="0" fontId="43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justify" wrapText="1"/>
    </xf>
    <xf numFmtId="181" fontId="37" fillId="0" borderId="0" xfId="0" applyNumberFormat="1" applyFont="1" applyBorder="1" applyAlignment="1">
      <alignment horizontal="right" vertical="center"/>
    </xf>
    <xf numFmtId="49" fontId="38" fillId="26" borderId="39" xfId="0" applyNumberFormat="1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37" fillId="0" borderId="12" xfId="59" applyFont="1" applyFill="1" applyBorder="1" applyAlignment="1">
      <alignment horizontal="center" vertical="center" wrapText="1"/>
      <protection/>
    </xf>
    <xf numFmtId="0" fontId="37" fillId="0" borderId="13" xfId="59" applyFont="1" applyFill="1" applyBorder="1" applyAlignment="1">
      <alignment horizontal="center" vertical="center" wrapText="1"/>
      <protection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0" fontId="38" fillId="28" borderId="12" xfId="0" applyFont="1" applyFill="1" applyBorder="1" applyAlignment="1">
      <alignment horizontal="center" vertical="center" wrapText="1"/>
    </xf>
    <xf numFmtId="0" fontId="38" fillId="28" borderId="13" xfId="0" applyFont="1" applyFill="1" applyBorder="1" applyAlignment="1">
      <alignment horizontal="center" vertical="center" wrapText="1"/>
    </xf>
    <xf numFmtId="49" fontId="38" fillId="28" borderId="14" xfId="0" applyNumberFormat="1" applyFont="1" applyFill="1" applyBorder="1" applyAlignment="1">
      <alignment horizontal="center" vertical="center" wrapText="1"/>
    </xf>
    <xf numFmtId="49" fontId="38" fillId="28" borderId="11" xfId="0" applyNumberFormat="1" applyFont="1" applyFill="1" applyBorder="1" applyAlignment="1">
      <alignment horizontal="center" vertical="center" wrapText="1"/>
    </xf>
    <xf numFmtId="49" fontId="38" fillId="28" borderId="12" xfId="0" applyNumberFormat="1" applyFont="1" applyFill="1" applyBorder="1" applyAlignment="1">
      <alignment horizontal="center" vertical="center" wrapText="1"/>
    </xf>
    <xf numFmtId="49" fontId="38" fillId="28" borderId="13" xfId="0" applyNumberFormat="1" applyFont="1" applyFill="1" applyBorder="1" applyAlignment="1">
      <alignment horizontal="center" vertical="center" wrapText="1"/>
    </xf>
    <xf numFmtId="49" fontId="38" fillId="24" borderId="12" xfId="0" applyNumberFormat="1" applyFont="1" applyFill="1" applyBorder="1" applyAlignment="1">
      <alignment horizontal="center" vertical="top" wrapText="1"/>
    </xf>
    <xf numFmtId="49" fontId="38" fillId="24" borderId="13" xfId="0" applyNumberFormat="1" applyFont="1" applyFill="1" applyBorder="1" applyAlignment="1">
      <alignment horizontal="center" vertical="top" wrapText="1"/>
    </xf>
    <xf numFmtId="49" fontId="37" fillId="28" borderId="12" xfId="0" applyNumberFormat="1" applyFont="1" applyFill="1" applyBorder="1" applyAlignment="1">
      <alignment horizontal="center" vertical="center" wrapText="1"/>
    </xf>
    <xf numFmtId="49" fontId="37" fillId="28" borderId="13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Обычный_Прил.7,8 Расходы_2009" xfId="59"/>
    <cellStyle name="Обычный_прил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view="pageBreakPreview" zoomScaleNormal="75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35.7109375" style="20" customWidth="1"/>
    <col min="2" max="2" width="27.140625" style="20" customWidth="1"/>
    <col min="3" max="3" width="15.140625" style="21" customWidth="1"/>
    <col min="4" max="4" width="15.57421875" style="22" customWidth="1"/>
    <col min="5" max="5" width="14.421875" style="19" customWidth="1"/>
    <col min="6" max="6" width="13.57421875" style="19" customWidth="1"/>
    <col min="7" max="16384" width="9.140625" style="19" customWidth="1"/>
  </cols>
  <sheetData>
    <row r="1" spans="1:4" s="4" customFormat="1" ht="16.5" customHeight="1">
      <c r="A1" s="29"/>
      <c r="B1" s="29"/>
      <c r="C1" s="80"/>
      <c r="D1" s="43" t="s">
        <v>239</v>
      </c>
    </row>
    <row r="2" spans="1:7" s="1" customFormat="1" ht="15.75" customHeight="1">
      <c r="A2" s="42"/>
      <c r="B2" s="42"/>
      <c r="C2" s="334" t="s">
        <v>545</v>
      </c>
      <c r="D2" s="334"/>
      <c r="E2" s="334"/>
      <c r="F2" s="334"/>
      <c r="G2" s="12"/>
    </row>
    <row r="3" spans="1:7" s="1" customFormat="1" ht="15.75" customHeight="1">
      <c r="A3" s="42"/>
      <c r="B3" s="42"/>
      <c r="C3" s="334"/>
      <c r="D3" s="334"/>
      <c r="E3" s="334"/>
      <c r="F3" s="334"/>
      <c r="G3" s="12"/>
    </row>
    <row r="4" spans="1:7" s="2" customFormat="1" ht="16.5" customHeight="1">
      <c r="A4" s="78"/>
      <c r="B4" s="78"/>
      <c r="C4" s="334"/>
      <c r="D4" s="334"/>
      <c r="E4" s="334"/>
      <c r="F4" s="334"/>
      <c r="G4" s="13"/>
    </row>
    <row r="5" spans="1:7" s="2" customFormat="1" ht="16.5" customHeight="1">
      <c r="A5" s="78"/>
      <c r="B5" s="78"/>
      <c r="C5" s="334"/>
      <c r="D5" s="334"/>
      <c r="E5" s="334"/>
      <c r="F5" s="334"/>
      <c r="G5" s="13"/>
    </row>
    <row r="6" spans="1:6" s="11" customFormat="1" ht="15.75">
      <c r="A6" s="31"/>
      <c r="B6" s="31"/>
      <c r="C6" s="334"/>
      <c r="D6" s="334"/>
      <c r="E6" s="334"/>
      <c r="F6" s="334"/>
    </row>
    <row r="7" spans="1:6" s="11" customFormat="1" ht="26.25" customHeight="1">
      <c r="A7" s="31"/>
      <c r="B7" s="31"/>
      <c r="C7" s="334"/>
      <c r="D7" s="334"/>
      <c r="E7" s="334"/>
      <c r="F7" s="334"/>
    </row>
    <row r="8" spans="1:6" s="23" customFormat="1" ht="42.75" customHeight="1">
      <c r="A8" s="338" t="s">
        <v>258</v>
      </c>
      <c r="B8" s="338"/>
      <c r="C8" s="338"/>
      <c r="D8" s="338"/>
      <c r="E8" s="338"/>
      <c r="F8" s="338"/>
    </row>
    <row r="9" spans="1:4" s="23" customFormat="1" ht="18.75">
      <c r="A9" s="335"/>
      <c r="B9" s="335"/>
      <c r="C9" s="335"/>
      <c r="D9" s="335"/>
    </row>
    <row r="10" spans="1:4" s="23" customFormat="1" ht="18.75">
      <c r="A10" s="31"/>
      <c r="B10" s="31"/>
      <c r="C10" s="30"/>
      <c r="D10" s="32"/>
    </row>
    <row r="11" spans="1:4" s="23" customFormat="1" ht="18.75">
      <c r="A11" s="31"/>
      <c r="B11" s="31"/>
      <c r="C11" s="29"/>
      <c r="D11" s="32" t="s">
        <v>22</v>
      </c>
    </row>
    <row r="12" spans="1:6" s="24" customFormat="1" ht="53.25" customHeight="1">
      <c r="A12" s="33" t="s">
        <v>322</v>
      </c>
      <c r="B12" s="336" t="s">
        <v>372</v>
      </c>
      <c r="C12" s="337"/>
      <c r="D12" s="34" t="s">
        <v>506</v>
      </c>
      <c r="E12" s="34" t="s">
        <v>507</v>
      </c>
      <c r="F12" s="279"/>
    </row>
    <row r="13" spans="1:6" s="24" customFormat="1" ht="60" customHeight="1">
      <c r="A13" s="40" t="s">
        <v>259</v>
      </c>
      <c r="B13" s="330" t="s">
        <v>260</v>
      </c>
      <c r="C13" s="331"/>
      <c r="D13" s="35">
        <f>D14+D19+D24</f>
        <v>561.5720000000001</v>
      </c>
      <c r="E13" s="35">
        <f>E14+E19+E24</f>
        <v>-367.2610000000004</v>
      </c>
      <c r="F13" s="280"/>
    </row>
    <row r="14" spans="1:6" s="24" customFormat="1" ht="7.5" customHeight="1" hidden="1">
      <c r="A14" s="40" t="s">
        <v>261</v>
      </c>
      <c r="B14" s="40"/>
      <c r="C14" s="41" t="s">
        <v>262</v>
      </c>
      <c r="D14" s="35">
        <f>+D15+D17</f>
        <v>0</v>
      </c>
      <c r="E14" s="35">
        <f>+E15+E17</f>
        <v>0</v>
      </c>
      <c r="F14" s="280"/>
    </row>
    <row r="15" spans="1:6" s="24" customFormat="1" ht="105" hidden="1">
      <c r="A15" s="40" t="s">
        <v>263</v>
      </c>
      <c r="B15" s="40"/>
      <c r="C15" s="41" t="s">
        <v>264</v>
      </c>
      <c r="D15" s="35">
        <f>+D16</f>
        <v>0</v>
      </c>
      <c r="E15" s="35">
        <f>+E16</f>
        <v>0</v>
      </c>
      <c r="F15" s="280"/>
    </row>
    <row r="16" spans="1:6" s="24" customFormat="1" ht="80.25" customHeight="1" hidden="1">
      <c r="A16" s="40" t="s">
        <v>287</v>
      </c>
      <c r="B16" s="40"/>
      <c r="C16" s="41" t="s">
        <v>288</v>
      </c>
      <c r="D16" s="35"/>
      <c r="E16" s="35"/>
      <c r="F16" s="280"/>
    </row>
    <row r="17" spans="1:6" s="24" customFormat="1" ht="135" hidden="1">
      <c r="A17" s="40" t="s">
        <v>265</v>
      </c>
      <c r="B17" s="40"/>
      <c r="C17" s="41" t="s">
        <v>266</v>
      </c>
      <c r="D17" s="35">
        <f>+D18</f>
        <v>0</v>
      </c>
      <c r="E17" s="35">
        <f>+E18</f>
        <v>0</v>
      </c>
      <c r="F17" s="280"/>
    </row>
    <row r="18" spans="1:6" s="24" customFormat="1" ht="135" hidden="1">
      <c r="A18" s="40" t="s">
        <v>289</v>
      </c>
      <c r="B18" s="40"/>
      <c r="C18" s="41" t="s">
        <v>290</v>
      </c>
      <c r="D18" s="35"/>
      <c r="E18" s="35"/>
      <c r="F18" s="280"/>
    </row>
    <row r="19" spans="1:6" s="24" customFormat="1" ht="18" hidden="1">
      <c r="A19" s="40" t="s">
        <v>267</v>
      </c>
      <c r="B19" s="328" t="s">
        <v>268</v>
      </c>
      <c r="C19" s="329"/>
      <c r="D19" s="35">
        <v>0</v>
      </c>
      <c r="E19" s="35">
        <f>+E20+E22</f>
        <v>0</v>
      </c>
      <c r="F19" s="280"/>
    </row>
    <row r="20" spans="1:6" s="24" customFormat="1" ht="18" hidden="1">
      <c r="A20" s="40" t="s">
        <v>269</v>
      </c>
      <c r="B20" s="328" t="s">
        <v>270</v>
      </c>
      <c r="C20" s="329"/>
      <c r="D20" s="35">
        <f>D21</f>
        <v>0</v>
      </c>
      <c r="E20" s="35">
        <f>E21</f>
        <v>0</v>
      </c>
      <c r="F20" s="280"/>
    </row>
    <row r="21" spans="1:6" s="24" customFormat="1" ht="18" hidden="1">
      <c r="A21" s="40" t="s">
        <v>291</v>
      </c>
      <c r="B21" s="328" t="s">
        <v>292</v>
      </c>
      <c r="C21" s="329"/>
      <c r="D21" s="35">
        <v>0</v>
      </c>
      <c r="E21" s="35">
        <v>0</v>
      </c>
      <c r="F21" s="280"/>
    </row>
    <row r="22" spans="1:6" s="24" customFormat="1" ht="45" customHeight="1" hidden="1">
      <c r="A22" s="40" t="s">
        <v>271</v>
      </c>
      <c r="B22" s="81"/>
      <c r="C22" s="82" t="s">
        <v>272</v>
      </c>
      <c r="D22" s="35">
        <f>D23</f>
        <v>0</v>
      </c>
      <c r="E22" s="35">
        <f>E23</f>
        <v>0</v>
      </c>
      <c r="F22" s="280"/>
    </row>
    <row r="23" spans="1:6" s="24" customFormat="1" ht="195" hidden="1">
      <c r="A23" s="40" t="s">
        <v>293</v>
      </c>
      <c r="B23" s="81"/>
      <c r="C23" s="82" t="s">
        <v>294</v>
      </c>
      <c r="D23" s="35"/>
      <c r="E23" s="35"/>
      <c r="F23" s="280"/>
    </row>
    <row r="24" spans="1:6" s="24" customFormat="1" ht="37.5" customHeight="1">
      <c r="A24" s="40" t="s">
        <v>273</v>
      </c>
      <c r="B24" s="332" t="s">
        <v>274</v>
      </c>
      <c r="C24" s="333"/>
      <c r="D24" s="35">
        <f>D32+D25</f>
        <v>561.5720000000001</v>
      </c>
      <c r="E24" s="35">
        <f>E32+E25</f>
        <v>-367.2610000000004</v>
      </c>
      <c r="F24" s="280"/>
    </row>
    <row r="25" spans="1:6" s="24" customFormat="1" ht="33.75" customHeight="1">
      <c r="A25" s="40" t="s">
        <v>275</v>
      </c>
      <c r="B25" s="328" t="s">
        <v>276</v>
      </c>
      <c r="C25" s="329"/>
      <c r="D25" s="277">
        <v>-7031.13</v>
      </c>
      <c r="E25" s="277">
        <v>-7265.621</v>
      </c>
      <c r="F25" s="281"/>
    </row>
    <row r="26" spans="1:6" s="24" customFormat="1" ht="39" customHeight="1">
      <c r="A26" s="40" t="s">
        <v>277</v>
      </c>
      <c r="B26" s="328" t="s">
        <v>278</v>
      </c>
      <c r="C26" s="329"/>
      <c r="D26" s="277">
        <v>-7031.13</v>
      </c>
      <c r="E26" s="277">
        <v>-7265.621</v>
      </c>
      <c r="F26" s="281"/>
    </row>
    <row r="27" spans="1:6" s="24" customFormat="1" ht="39" customHeight="1">
      <c r="A27" s="40" t="s">
        <v>279</v>
      </c>
      <c r="B27" s="328" t="s">
        <v>280</v>
      </c>
      <c r="C27" s="329"/>
      <c r="D27" s="277">
        <v>-7031.13</v>
      </c>
      <c r="E27" s="277">
        <v>-7265.621</v>
      </c>
      <c r="F27" s="281"/>
    </row>
    <row r="28" spans="1:6" s="24" customFormat="1" ht="35.25" customHeight="1">
      <c r="A28" s="40" t="s">
        <v>295</v>
      </c>
      <c r="B28" s="328" t="s">
        <v>298</v>
      </c>
      <c r="C28" s="329"/>
      <c r="D28" s="277">
        <v>-7031.13</v>
      </c>
      <c r="E28" s="277">
        <v>-7265.621</v>
      </c>
      <c r="F28" s="281"/>
    </row>
    <row r="29" spans="1:6" s="24" customFormat="1" ht="35.25" customHeight="1">
      <c r="A29" s="40" t="s">
        <v>281</v>
      </c>
      <c r="B29" s="328" t="s">
        <v>282</v>
      </c>
      <c r="C29" s="329"/>
      <c r="D29" s="277">
        <v>7592.702</v>
      </c>
      <c r="E29" s="277">
        <f>E30</f>
        <v>6898.36</v>
      </c>
      <c r="F29" s="281"/>
    </row>
    <row r="30" spans="1:6" s="24" customFormat="1" ht="30" customHeight="1">
      <c r="A30" s="40" t="s">
        <v>283</v>
      </c>
      <c r="B30" s="328" t="s">
        <v>284</v>
      </c>
      <c r="C30" s="329"/>
      <c r="D30" s="277">
        <v>7592.702</v>
      </c>
      <c r="E30" s="277">
        <f>E31</f>
        <v>6898.36</v>
      </c>
      <c r="F30" s="281"/>
    </row>
    <row r="31" spans="1:6" s="24" customFormat="1" ht="39" customHeight="1">
      <c r="A31" s="40" t="s">
        <v>285</v>
      </c>
      <c r="B31" s="328" t="s">
        <v>286</v>
      </c>
      <c r="C31" s="329"/>
      <c r="D31" s="277">
        <v>7592.702</v>
      </c>
      <c r="E31" s="277">
        <f>E32</f>
        <v>6898.36</v>
      </c>
      <c r="F31" s="281"/>
    </row>
    <row r="32" spans="1:6" s="24" customFormat="1" ht="51.75" customHeight="1">
      <c r="A32" s="40" t="s">
        <v>296</v>
      </c>
      <c r="B32" s="328" t="s">
        <v>297</v>
      </c>
      <c r="C32" s="329"/>
      <c r="D32" s="277">
        <v>7592.702</v>
      </c>
      <c r="E32" s="277">
        <v>6898.36</v>
      </c>
      <c r="F32" s="281"/>
    </row>
    <row r="33" spans="1:4" s="24" customFormat="1" ht="18.75">
      <c r="A33" s="25"/>
      <c r="B33" s="25"/>
      <c r="C33" s="26"/>
      <c r="D33" s="27"/>
    </row>
    <row r="34" spans="1:4" s="24" customFormat="1" ht="18.75">
      <c r="A34" s="25"/>
      <c r="B34" s="25"/>
      <c r="C34" s="26"/>
      <c r="D34" s="27"/>
    </row>
    <row r="35" spans="1:4" s="24" customFormat="1" ht="18.75">
      <c r="A35" s="25"/>
      <c r="B35" s="25"/>
      <c r="C35" s="26"/>
      <c r="D35" s="27"/>
    </row>
    <row r="36" spans="1:4" s="24" customFormat="1" ht="18.75">
      <c r="A36" s="25"/>
      <c r="B36" s="25"/>
      <c r="C36" s="26"/>
      <c r="D36" s="27"/>
    </row>
    <row r="37" spans="1:4" s="24" customFormat="1" ht="18.75">
      <c r="A37" s="25"/>
      <c r="B37" s="25"/>
      <c r="C37" s="26"/>
      <c r="D37" s="27"/>
    </row>
    <row r="38" spans="1:4" s="24" customFormat="1" ht="18.75">
      <c r="A38" s="25"/>
      <c r="B38" s="25"/>
      <c r="C38" s="26"/>
      <c r="D38" s="27"/>
    </row>
    <row r="39" spans="1:4" s="24" customFormat="1" ht="18.75">
      <c r="A39" s="25"/>
      <c r="B39" s="25"/>
      <c r="C39" s="26"/>
      <c r="D39" s="27"/>
    </row>
    <row r="40" spans="1:4" s="24" customFormat="1" ht="18.75">
      <c r="A40" s="25"/>
      <c r="B40" s="25"/>
      <c r="C40" s="26"/>
      <c r="D40" s="27"/>
    </row>
    <row r="41" spans="1:4" s="24" customFormat="1" ht="18.75">
      <c r="A41" s="25"/>
      <c r="B41" s="25"/>
      <c r="C41" s="26"/>
      <c r="D41" s="27"/>
    </row>
    <row r="42" spans="1:4" s="24" customFormat="1" ht="18.75">
      <c r="A42" s="25"/>
      <c r="B42" s="25"/>
      <c r="C42" s="26"/>
      <c r="D42" s="27"/>
    </row>
    <row r="43" spans="1:4" s="24" customFormat="1" ht="18.75">
      <c r="A43" s="25"/>
      <c r="B43" s="25"/>
      <c r="C43" s="26"/>
      <c r="D43" s="27"/>
    </row>
    <row r="44" spans="1:4" s="24" customFormat="1" ht="18.75">
      <c r="A44" s="25"/>
      <c r="B44" s="25"/>
      <c r="C44" s="26"/>
      <c r="D44" s="27"/>
    </row>
  </sheetData>
  <sheetProtection formatRows="0" autoFilter="0"/>
  <mergeCells count="17">
    <mergeCell ref="C2:F7"/>
    <mergeCell ref="B28:C28"/>
    <mergeCell ref="B31:C31"/>
    <mergeCell ref="B30:C30"/>
    <mergeCell ref="A9:D9"/>
    <mergeCell ref="B12:C12"/>
    <mergeCell ref="A8:F8"/>
    <mergeCell ref="B32:C32"/>
    <mergeCell ref="B13:C13"/>
    <mergeCell ref="B19:C19"/>
    <mergeCell ref="B20:C20"/>
    <mergeCell ref="B21:C21"/>
    <mergeCell ref="B25:C25"/>
    <mergeCell ref="B26:C26"/>
    <mergeCell ref="B24:C24"/>
    <mergeCell ref="B29:C29"/>
    <mergeCell ref="B27:C27"/>
  </mergeCells>
  <printOptions horizontalCentered="1"/>
  <pageMargins left="0.5511811023622047" right="0.2755905511811024" top="0.3937007874015748" bottom="0.2362204724409449" header="0.2755905511811024" footer="0.35433070866141736"/>
  <pageSetup blackAndWhite="1" fitToHeight="0" fitToWidth="1" horizontalDpi="600" verticalDpi="600" orientation="portrait" paperSize="9" scale="77" r:id="rId1"/>
  <colBreaks count="1" manualBreakCount="1">
    <brk id="3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6"/>
  <sheetViews>
    <sheetView tabSelected="1" view="pageBreakPreview" zoomScale="90" zoomScaleSheetLayoutView="90" workbookViewId="0" topLeftCell="A41">
      <selection activeCell="B13" sqref="B13:C13"/>
    </sheetView>
  </sheetViews>
  <sheetFormatPr defaultColWidth="8.8515625" defaultRowHeight="15"/>
  <cols>
    <col min="1" max="1" width="31.28125" style="3" customWidth="1"/>
    <col min="2" max="2" width="49.8515625" style="3" customWidth="1"/>
    <col min="3" max="3" width="17.7109375" style="5" customWidth="1"/>
    <col min="4" max="4" width="18.7109375" style="6" customWidth="1"/>
    <col min="5" max="5" width="18.7109375" style="4" customWidth="1"/>
    <col min="6" max="6" width="16.421875" style="4" customWidth="1"/>
    <col min="7" max="16384" width="8.8515625" style="4" customWidth="1"/>
  </cols>
  <sheetData>
    <row r="1" spans="1:7" s="1" customFormat="1" ht="27" customHeight="1">
      <c r="A1" s="42"/>
      <c r="B1" s="42"/>
      <c r="C1" s="42"/>
      <c r="D1" s="350" t="s">
        <v>240</v>
      </c>
      <c r="E1" s="350"/>
      <c r="F1" s="350"/>
      <c r="G1" s="12"/>
    </row>
    <row r="2" spans="1:7" s="1" customFormat="1" ht="15.75" customHeight="1">
      <c r="A2" s="42"/>
      <c r="B2" s="42"/>
      <c r="C2" s="334" t="s">
        <v>544</v>
      </c>
      <c r="D2" s="334"/>
      <c r="E2" s="334"/>
      <c r="F2" s="334"/>
      <c r="G2" s="12"/>
    </row>
    <row r="3" spans="1:7" s="1" customFormat="1" ht="15.75" customHeight="1">
      <c r="A3" s="42"/>
      <c r="B3" s="42"/>
      <c r="C3" s="334"/>
      <c r="D3" s="334"/>
      <c r="E3" s="334"/>
      <c r="F3" s="334"/>
      <c r="G3" s="12"/>
    </row>
    <row r="4" spans="1:7" s="2" customFormat="1" ht="16.5" customHeight="1">
      <c r="A4" s="78"/>
      <c r="B4" s="78"/>
      <c r="C4" s="334"/>
      <c r="D4" s="334"/>
      <c r="E4" s="334"/>
      <c r="F4" s="334"/>
      <c r="G4" s="13"/>
    </row>
    <row r="5" spans="1:7" s="2" customFormat="1" ht="16.5" customHeight="1">
      <c r="A5" s="78"/>
      <c r="B5" s="78"/>
      <c r="C5" s="334"/>
      <c r="D5" s="334"/>
      <c r="E5" s="334"/>
      <c r="F5" s="334"/>
      <c r="G5" s="13"/>
    </row>
    <row r="6" spans="1:6" ht="9.75" customHeight="1">
      <c r="A6" s="79"/>
      <c r="B6" s="79"/>
      <c r="C6" s="334"/>
      <c r="D6" s="334"/>
      <c r="E6" s="334"/>
      <c r="F6" s="334"/>
    </row>
    <row r="7" spans="1:6" ht="8.25" customHeight="1">
      <c r="A7" s="31"/>
      <c r="B7" s="31"/>
      <c r="C7" s="334"/>
      <c r="D7" s="334"/>
      <c r="E7" s="334"/>
      <c r="F7" s="334"/>
    </row>
    <row r="8" spans="1:5" ht="27" customHeight="1">
      <c r="A8" s="31"/>
      <c r="B8" s="31"/>
      <c r="C8" s="36"/>
      <c r="D8" s="37"/>
      <c r="E8" s="7"/>
    </row>
    <row r="9" spans="1:6" s="8" customFormat="1" ht="17.25" customHeight="1">
      <c r="A9" s="355" t="s">
        <v>508</v>
      </c>
      <c r="B9" s="355"/>
      <c r="C9" s="355"/>
      <c r="D9" s="355"/>
      <c r="E9" s="355"/>
      <c r="F9" s="355"/>
    </row>
    <row r="10" spans="1:6" s="8" customFormat="1" ht="17.25" customHeight="1">
      <c r="A10" s="355"/>
      <c r="B10" s="355"/>
      <c r="C10" s="355"/>
      <c r="D10" s="355"/>
      <c r="E10" s="355"/>
      <c r="F10" s="355"/>
    </row>
    <row r="11" spans="1:6" s="8" customFormat="1" ht="17.25" customHeight="1">
      <c r="A11" s="355"/>
      <c r="B11" s="355"/>
      <c r="C11" s="355"/>
      <c r="D11" s="355"/>
      <c r="E11" s="355"/>
      <c r="F11" s="355"/>
    </row>
    <row r="12" spans="1:6" ht="30" customHeight="1">
      <c r="A12" s="31"/>
      <c r="B12" s="31"/>
      <c r="C12" s="36"/>
      <c r="D12" s="353" t="s">
        <v>22</v>
      </c>
      <c r="E12" s="353"/>
      <c r="F12" s="354"/>
    </row>
    <row r="13" spans="1:6" s="9" customFormat="1" ht="88.5" customHeight="1">
      <c r="A13" s="233" t="s">
        <v>23</v>
      </c>
      <c r="B13" s="356" t="s">
        <v>24</v>
      </c>
      <c r="C13" s="357"/>
      <c r="D13" s="234" t="s">
        <v>506</v>
      </c>
      <c r="E13" s="234" t="s">
        <v>507</v>
      </c>
      <c r="F13" s="282"/>
    </row>
    <row r="14" spans="1:6" ht="18.75" customHeight="1">
      <c r="A14" s="185"/>
      <c r="B14" s="351" t="s">
        <v>241</v>
      </c>
      <c r="C14" s="352"/>
      <c r="D14" s="236">
        <f>D15+D49</f>
        <v>7031.13</v>
      </c>
      <c r="E14" s="236">
        <f>E15+E49</f>
        <v>7265.621</v>
      </c>
      <c r="F14" s="283"/>
    </row>
    <row r="15" spans="1:6" ht="24.75" customHeight="1">
      <c r="A15" s="237" t="s">
        <v>304</v>
      </c>
      <c r="B15" s="344" t="s">
        <v>242</v>
      </c>
      <c r="C15" s="345"/>
      <c r="D15" s="236">
        <f>+D16+D23+D31+D19+D21+D41</f>
        <v>3077.808</v>
      </c>
      <c r="E15" s="236">
        <f>+E16+E23+E31+E19+E21+E41+E34</f>
        <v>2910.098</v>
      </c>
      <c r="F15" s="283"/>
    </row>
    <row r="16" spans="1:6" ht="24" customHeight="1">
      <c r="A16" s="237" t="s">
        <v>25</v>
      </c>
      <c r="B16" s="344" t="s">
        <v>243</v>
      </c>
      <c r="C16" s="345"/>
      <c r="D16" s="236">
        <f>D17</f>
        <v>369.225</v>
      </c>
      <c r="E16" s="236">
        <f>E17</f>
        <v>416.834</v>
      </c>
      <c r="F16" s="283"/>
    </row>
    <row r="17" spans="1:6" ht="35.25" customHeight="1">
      <c r="A17" s="237" t="s">
        <v>26</v>
      </c>
      <c r="B17" s="344" t="s">
        <v>27</v>
      </c>
      <c r="C17" s="345"/>
      <c r="D17" s="236">
        <f>D18</f>
        <v>369.225</v>
      </c>
      <c r="E17" s="236">
        <f>E18</f>
        <v>416.834</v>
      </c>
      <c r="F17" s="283"/>
    </row>
    <row r="18" spans="1:6" ht="78" customHeight="1">
      <c r="A18" s="237" t="s">
        <v>28</v>
      </c>
      <c r="B18" s="366" t="s">
        <v>407</v>
      </c>
      <c r="C18" s="367"/>
      <c r="D18" s="236">
        <v>369.225</v>
      </c>
      <c r="E18" s="236">
        <v>416.834</v>
      </c>
      <c r="F18" s="283"/>
    </row>
    <row r="19" spans="1:6" ht="15" hidden="1">
      <c r="A19" s="238" t="s">
        <v>248</v>
      </c>
      <c r="B19" s="346" t="s">
        <v>244</v>
      </c>
      <c r="C19" s="347"/>
      <c r="D19" s="239">
        <f>D20</f>
        <v>0</v>
      </c>
      <c r="E19" s="239">
        <f>E20</f>
        <v>0</v>
      </c>
      <c r="F19" s="284"/>
    </row>
    <row r="20" spans="1:6" ht="15" hidden="1">
      <c r="A20" s="238" t="s">
        <v>249</v>
      </c>
      <c r="B20" s="346" t="s">
        <v>250</v>
      </c>
      <c r="C20" s="347"/>
      <c r="D20" s="239"/>
      <c r="E20" s="239"/>
      <c r="F20" s="284"/>
    </row>
    <row r="21" spans="1:6" ht="15" hidden="1">
      <c r="A21" s="237" t="s">
        <v>40</v>
      </c>
      <c r="B21" s="344" t="s">
        <v>41</v>
      </c>
      <c r="C21" s="345"/>
      <c r="D21" s="239">
        <v>0</v>
      </c>
      <c r="E21" s="239">
        <v>0</v>
      </c>
      <c r="F21" s="284"/>
    </row>
    <row r="22" spans="1:6" ht="15" hidden="1">
      <c r="A22" s="237" t="s">
        <v>42</v>
      </c>
      <c r="B22" s="344" t="s">
        <v>43</v>
      </c>
      <c r="C22" s="345"/>
      <c r="D22" s="239">
        <v>0</v>
      </c>
      <c r="E22" s="239">
        <v>0</v>
      </c>
      <c r="F22" s="284"/>
    </row>
    <row r="23" spans="1:6" s="10" customFormat="1" ht="28.5" customHeight="1">
      <c r="A23" s="237" t="s">
        <v>305</v>
      </c>
      <c r="B23" s="344" t="s">
        <v>245</v>
      </c>
      <c r="C23" s="345"/>
      <c r="D23" s="236">
        <f>D24+D26</f>
        <v>2706.42</v>
      </c>
      <c r="E23" s="236">
        <f>E24+E26</f>
        <v>2491.233</v>
      </c>
      <c r="F23" s="283"/>
    </row>
    <row r="24" spans="1:6" s="10" customFormat="1" ht="34.5" customHeight="1">
      <c r="A24" s="237" t="s">
        <v>306</v>
      </c>
      <c r="B24" s="344" t="s">
        <v>307</v>
      </c>
      <c r="C24" s="345"/>
      <c r="D24" s="236">
        <f>D25</f>
        <v>141.02</v>
      </c>
      <c r="E24" s="236">
        <f>E25</f>
        <v>105.012</v>
      </c>
      <c r="F24" s="283"/>
    </row>
    <row r="25" spans="1:6" ht="63" customHeight="1">
      <c r="A25" s="237" t="s">
        <v>308</v>
      </c>
      <c r="B25" s="344" t="s">
        <v>45</v>
      </c>
      <c r="C25" s="345"/>
      <c r="D25" s="236">
        <v>141.02</v>
      </c>
      <c r="E25" s="236">
        <v>105.012</v>
      </c>
      <c r="F25" s="283"/>
    </row>
    <row r="26" spans="1:6" ht="40.5" customHeight="1">
      <c r="A26" s="237" t="s">
        <v>309</v>
      </c>
      <c r="B26" s="344" t="s">
        <v>310</v>
      </c>
      <c r="C26" s="345"/>
      <c r="D26" s="236">
        <f>D27+D29</f>
        <v>2565.4</v>
      </c>
      <c r="E26" s="236">
        <f>E27+E29</f>
        <v>2386.221</v>
      </c>
      <c r="F26" s="283"/>
    </row>
    <row r="27" spans="1:6" ht="52.5" customHeight="1">
      <c r="A27" s="237" t="s">
        <v>46</v>
      </c>
      <c r="B27" s="344" t="s">
        <v>47</v>
      </c>
      <c r="C27" s="345"/>
      <c r="D27" s="236">
        <f>D28</f>
        <v>1949.784</v>
      </c>
      <c r="E27" s="236">
        <f>E28</f>
        <v>1943.57</v>
      </c>
      <c r="F27" s="283"/>
    </row>
    <row r="28" spans="1:6" ht="66" customHeight="1">
      <c r="A28" s="237" t="s">
        <v>48</v>
      </c>
      <c r="B28" s="344" t="s">
        <v>49</v>
      </c>
      <c r="C28" s="345"/>
      <c r="D28" s="236">
        <v>1949.784</v>
      </c>
      <c r="E28" s="236">
        <v>1943.57</v>
      </c>
      <c r="F28" s="283"/>
    </row>
    <row r="29" spans="1:6" ht="44.25" customHeight="1">
      <c r="A29" s="237" t="s">
        <v>51</v>
      </c>
      <c r="B29" s="344" t="s">
        <v>50</v>
      </c>
      <c r="C29" s="345"/>
      <c r="D29" s="236">
        <f>D30</f>
        <v>615.616</v>
      </c>
      <c r="E29" s="236">
        <f>E30</f>
        <v>442.651</v>
      </c>
      <c r="F29" s="283"/>
    </row>
    <row r="30" spans="1:6" ht="52.5" customHeight="1">
      <c r="A30" s="237" t="s">
        <v>52</v>
      </c>
      <c r="B30" s="344" t="s">
        <v>53</v>
      </c>
      <c r="C30" s="345"/>
      <c r="D30" s="236">
        <v>615.616</v>
      </c>
      <c r="E30" s="236">
        <v>442.651</v>
      </c>
      <c r="F30" s="283"/>
    </row>
    <row r="31" spans="1:6" ht="37.5" customHeight="1">
      <c r="A31" s="240" t="s">
        <v>29</v>
      </c>
      <c r="B31" s="366" t="s">
        <v>246</v>
      </c>
      <c r="C31" s="367"/>
      <c r="D31" s="236">
        <f>D32</f>
        <v>1.5</v>
      </c>
      <c r="E31" s="236">
        <f>E32</f>
        <v>1.9</v>
      </c>
      <c r="F31" s="283"/>
    </row>
    <row r="32" spans="1:6" s="17" customFormat="1" ht="72.75" customHeight="1">
      <c r="A32" s="240" t="s">
        <v>311</v>
      </c>
      <c r="B32" s="360" t="s">
        <v>312</v>
      </c>
      <c r="C32" s="361"/>
      <c r="D32" s="236">
        <f>D33</f>
        <v>1.5</v>
      </c>
      <c r="E32" s="236">
        <f>E33</f>
        <v>1.9</v>
      </c>
      <c r="F32" s="283"/>
    </row>
    <row r="33" spans="1:6" ht="94.5" customHeight="1">
      <c r="A33" s="240" t="s">
        <v>313</v>
      </c>
      <c r="B33" s="366" t="s">
        <v>314</v>
      </c>
      <c r="C33" s="367"/>
      <c r="D33" s="236">
        <v>1.5</v>
      </c>
      <c r="E33" s="236">
        <v>1.9</v>
      </c>
      <c r="F33" s="283"/>
    </row>
    <row r="34" spans="1:6" ht="39.75" customHeight="1">
      <c r="A34" s="240" t="s">
        <v>510</v>
      </c>
      <c r="B34" s="366" t="s">
        <v>511</v>
      </c>
      <c r="C34" s="367"/>
      <c r="D34" s="236">
        <f aca="true" t="shared" si="0" ref="D34:E36">D35</f>
        <v>0</v>
      </c>
      <c r="E34" s="236">
        <f t="shared" si="0"/>
        <v>-0.199</v>
      </c>
      <c r="F34" s="283"/>
    </row>
    <row r="35" spans="1:6" ht="39" customHeight="1">
      <c r="A35" s="240" t="s">
        <v>514</v>
      </c>
      <c r="B35" s="366" t="s">
        <v>245</v>
      </c>
      <c r="C35" s="367"/>
      <c r="D35" s="236">
        <f t="shared" si="0"/>
        <v>0</v>
      </c>
      <c r="E35" s="236">
        <f t="shared" si="0"/>
        <v>-0.199</v>
      </c>
      <c r="F35" s="283"/>
    </row>
    <row r="36" spans="1:6" ht="40.5" customHeight="1">
      <c r="A36" s="240" t="s">
        <v>515</v>
      </c>
      <c r="B36" s="366" t="s">
        <v>512</v>
      </c>
      <c r="C36" s="367"/>
      <c r="D36" s="236">
        <f t="shared" si="0"/>
        <v>0</v>
      </c>
      <c r="E36" s="236">
        <f t="shared" si="0"/>
        <v>-0.199</v>
      </c>
      <c r="F36" s="283"/>
    </row>
    <row r="37" spans="1:6" ht="49.5" customHeight="1">
      <c r="A37" s="240" t="s">
        <v>516</v>
      </c>
      <c r="B37" s="366" t="s">
        <v>513</v>
      </c>
      <c r="C37" s="367"/>
      <c r="D37" s="236">
        <v>0</v>
      </c>
      <c r="E37" s="236">
        <v>-0.199</v>
      </c>
      <c r="F37" s="283"/>
    </row>
    <row r="38" spans="1:6" ht="54.75" customHeight="1">
      <c r="A38" s="237" t="s">
        <v>30</v>
      </c>
      <c r="B38" s="344" t="s">
        <v>509</v>
      </c>
      <c r="C38" s="345"/>
      <c r="D38" s="239">
        <f>D39</f>
        <v>0.663</v>
      </c>
      <c r="E38" s="239">
        <f>E39</f>
        <v>0.33</v>
      </c>
      <c r="F38" s="284"/>
    </row>
    <row r="39" spans="1:6" ht="104.25" customHeight="1">
      <c r="A39" s="237" t="s">
        <v>31</v>
      </c>
      <c r="B39" s="370" t="s">
        <v>315</v>
      </c>
      <c r="C39" s="371"/>
      <c r="D39" s="236">
        <f>D41</f>
        <v>0.663</v>
      </c>
      <c r="E39" s="236">
        <f>E41</f>
        <v>0.33</v>
      </c>
      <c r="F39" s="283"/>
    </row>
    <row r="40" spans="1:6" ht="0" customHeight="1" hidden="1">
      <c r="A40" s="237" t="s">
        <v>56</v>
      </c>
      <c r="B40" s="351" t="s">
        <v>57</v>
      </c>
      <c r="C40" s="352"/>
      <c r="D40" s="239">
        <v>0</v>
      </c>
      <c r="E40" s="239">
        <v>0</v>
      </c>
      <c r="F40" s="284"/>
    </row>
    <row r="41" spans="1:6" ht="96.75" customHeight="1">
      <c r="A41" s="242" t="s">
        <v>403</v>
      </c>
      <c r="B41" s="360" t="s">
        <v>404</v>
      </c>
      <c r="C41" s="361"/>
      <c r="D41" s="236">
        <v>0.663</v>
      </c>
      <c r="E41" s="236">
        <v>0.33</v>
      </c>
      <c r="F41" s="283"/>
    </row>
    <row r="42" spans="1:6" s="18" customFormat="1" ht="0.75" customHeight="1" hidden="1">
      <c r="A42" s="243" t="s">
        <v>32</v>
      </c>
      <c r="B42" s="351" t="s">
        <v>33</v>
      </c>
      <c r="C42" s="352"/>
      <c r="D42" s="239">
        <f aca="true" t="shared" si="1" ref="D42:E44">D43</f>
        <v>0</v>
      </c>
      <c r="E42" s="239">
        <f t="shared" si="1"/>
        <v>0</v>
      </c>
      <c r="F42" s="284"/>
    </row>
    <row r="43" spans="1:6" s="17" customFormat="1" ht="18" customHeight="1" hidden="1">
      <c r="A43" s="240" t="s">
        <v>34</v>
      </c>
      <c r="B43" s="351" t="s">
        <v>316</v>
      </c>
      <c r="C43" s="352"/>
      <c r="D43" s="239">
        <f t="shared" si="1"/>
        <v>0</v>
      </c>
      <c r="E43" s="239">
        <f t="shared" si="1"/>
        <v>0</v>
      </c>
      <c r="F43" s="284"/>
    </row>
    <row r="44" spans="1:6" ht="18" customHeight="1" hidden="1">
      <c r="A44" s="240" t="s">
        <v>35</v>
      </c>
      <c r="B44" s="351" t="s">
        <v>321</v>
      </c>
      <c r="C44" s="352"/>
      <c r="D44" s="239">
        <f t="shared" si="1"/>
        <v>0</v>
      </c>
      <c r="E44" s="239">
        <f t="shared" si="1"/>
        <v>0</v>
      </c>
      <c r="F44" s="284"/>
    </row>
    <row r="45" spans="1:6" ht="18" customHeight="1" hidden="1">
      <c r="A45" s="244" t="s">
        <v>36</v>
      </c>
      <c r="B45" s="348" t="s">
        <v>37</v>
      </c>
      <c r="C45" s="349"/>
      <c r="D45" s="239">
        <v>0</v>
      </c>
      <c r="E45" s="239">
        <v>0</v>
      </c>
      <c r="F45" s="284"/>
    </row>
    <row r="46" spans="1:6" ht="18" customHeight="1" hidden="1">
      <c r="A46" s="38" t="s">
        <v>254</v>
      </c>
      <c r="B46" s="368" t="s">
        <v>252</v>
      </c>
      <c r="C46" s="369"/>
      <c r="D46" s="239"/>
      <c r="E46" s="239"/>
      <c r="F46" s="284"/>
    </row>
    <row r="47" spans="1:6" ht="18" customHeight="1" hidden="1">
      <c r="A47" s="38" t="s">
        <v>255</v>
      </c>
      <c r="B47" s="358" t="s">
        <v>253</v>
      </c>
      <c r="C47" s="359"/>
      <c r="D47" s="239"/>
      <c r="E47" s="239"/>
      <c r="F47" s="284"/>
    </row>
    <row r="48" spans="1:6" ht="18" customHeight="1" hidden="1">
      <c r="A48" s="38" t="s">
        <v>256</v>
      </c>
      <c r="B48" s="358" t="s">
        <v>257</v>
      </c>
      <c r="C48" s="359"/>
      <c r="D48" s="239"/>
      <c r="E48" s="239"/>
      <c r="F48" s="284"/>
    </row>
    <row r="49" spans="1:6" ht="37.5" customHeight="1">
      <c r="A49" s="237" t="s">
        <v>299</v>
      </c>
      <c r="B49" s="372" t="s">
        <v>247</v>
      </c>
      <c r="C49" s="373"/>
      <c r="D49" s="245">
        <f>D50+D64</f>
        <v>3953.322</v>
      </c>
      <c r="E49" s="245">
        <f>E50+E64</f>
        <v>4355.523</v>
      </c>
      <c r="F49" s="285"/>
    </row>
    <row r="50" spans="1:6" ht="42.75" customHeight="1">
      <c r="A50" s="237" t="s">
        <v>300</v>
      </c>
      <c r="B50" s="344" t="s">
        <v>317</v>
      </c>
      <c r="C50" s="345"/>
      <c r="D50" s="245">
        <f>D51+D56+D60</f>
        <v>2867.182</v>
      </c>
      <c r="E50" s="245">
        <f>E51+E56+E60</f>
        <v>3116.754</v>
      </c>
      <c r="F50" s="285"/>
    </row>
    <row r="51" spans="1:6" ht="37.5" customHeight="1">
      <c r="A51" s="237" t="s">
        <v>495</v>
      </c>
      <c r="B51" s="344" t="s">
        <v>497</v>
      </c>
      <c r="C51" s="345"/>
      <c r="D51" s="245">
        <f>D52+D54</f>
        <v>1601.799</v>
      </c>
      <c r="E51" s="245">
        <f>E52+E54</f>
        <v>1851.371</v>
      </c>
      <c r="F51" s="285"/>
    </row>
    <row r="52" spans="1:6" ht="33.75" customHeight="1">
      <c r="A52" s="237" t="s">
        <v>490</v>
      </c>
      <c r="B52" s="344" t="s">
        <v>498</v>
      </c>
      <c r="C52" s="345"/>
      <c r="D52" s="245">
        <f>D53</f>
        <v>429.579</v>
      </c>
      <c r="E52" s="245">
        <f>E53</f>
        <v>679.151</v>
      </c>
      <c r="F52" s="285"/>
    </row>
    <row r="53" spans="1:6" ht="60.75" customHeight="1">
      <c r="A53" s="237" t="s">
        <v>421</v>
      </c>
      <c r="B53" s="344" t="s">
        <v>499</v>
      </c>
      <c r="C53" s="345"/>
      <c r="D53" s="245">
        <v>429.579</v>
      </c>
      <c r="E53" s="245">
        <v>679.151</v>
      </c>
      <c r="F53" s="285"/>
    </row>
    <row r="54" spans="1:6" ht="50.25" customHeight="1">
      <c r="A54" s="237" t="s">
        <v>492</v>
      </c>
      <c r="B54" s="340" t="s">
        <v>500</v>
      </c>
      <c r="C54" s="341"/>
      <c r="D54" s="245">
        <f>D55</f>
        <v>1172.22</v>
      </c>
      <c r="E54" s="246">
        <f>E55</f>
        <v>1172.22</v>
      </c>
      <c r="F54" s="286"/>
    </row>
    <row r="55" spans="1:6" ht="45.75" customHeight="1">
      <c r="A55" s="237" t="s">
        <v>491</v>
      </c>
      <c r="B55" s="340" t="s">
        <v>501</v>
      </c>
      <c r="C55" s="341"/>
      <c r="D55" s="245">
        <v>1172.22</v>
      </c>
      <c r="E55" s="245">
        <v>1172.22</v>
      </c>
      <c r="F55" s="285"/>
    </row>
    <row r="56" spans="1:6" ht="35.25" customHeight="1">
      <c r="A56" s="237" t="s">
        <v>493</v>
      </c>
      <c r="B56" s="340" t="s">
        <v>494</v>
      </c>
      <c r="C56" s="341"/>
      <c r="D56" s="245">
        <f>D57</f>
        <v>1176.116</v>
      </c>
      <c r="E56" s="246">
        <f>E57</f>
        <v>1176.116</v>
      </c>
      <c r="F56" s="286"/>
    </row>
    <row r="57" spans="1:6" ht="47.25" customHeight="1">
      <c r="A57" s="237" t="s">
        <v>422</v>
      </c>
      <c r="B57" s="342" t="s">
        <v>502</v>
      </c>
      <c r="C57" s="343"/>
      <c r="D57" s="245">
        <f>D58</f>
        <v>1176.116</v>
      </c>
      <c r="E57" s="246">
        <f>E58</f>
        <v>1176.116</v>
      </c>
      <c r="F57" s="286"/>
    </row>
    <row r="58" spans="1:6" ht="38.25" customHeight="1">
      <c r="A58" s="237" t="s">
        <v>423</v>
      </c>
      <c r="B58" s="342" t="s">
        <v>503</v>
      </c>
      <c r="C58" s="343"/>
      <c r="D58" s="245">
        <v>1176.116</v>
      </c>
      <c r="E58" s="246">
        <v>1176.116</v>
      </c>
      <c r="F58" s="286"/>
    </row>
    <row r="59" spans="1:6" ht="45" customHeight="1">
      <c r="A59" s="237" t="s">
        <v>424</v>
      </c>
      <c r="B59" s="344" t="s">
        <v>504</v>
      </c>
      <c r="C59" s="345"/>
      <c r="D59" s="245">
        <f>D60+D62</f>
        <v>89.267</v>
      </c>
      <c r="E59" s="245">
        <f>E60+E62</f>
        <v>89.267</v>
      </c>
      <c r="F59" s="285"/>
    </row>
    <row r="60" spans="1:6" ht="52.5" customHeight="1">
      <c r="A60" s="237" t="s">
        <v>425</v>
      </c>
      <c r="B60" s="344" t="s">
        <v>318</v>
      </c>
      <c r="C60" s="345"/>
      <c r="D60" s="245">
        <f>D61</f>
        <v>89.267</v>
      </c>
      <c r="E60" s="245">
        <f>E61</f>
        <v>89.267</v>
      </c>
      <c r="F60" s="285"/>
    </row>
    <row r="61" spans="1:6" ht="59.25" customHeight="1">
      <c r="A61" s="237" t="s">
        <v>426</v>
      </c>
      <c r="B61" s="344" t="s">
        <v>54</v>
      </c>
      <c r="C61" s="345"/>
      <c r="D61" s="245">
        <v>89.267</v>
      </c>
      <c r="E61" s="245">
        <v>89.267</v>
      </c>
      <c r="F61" s="285"/>
    </row>
    <row r="62" spans="1:6" ht="18.75" customHeight="1" hidden="1">
      <c r="A62" s="247" t="s">
        <v>301</v>
      </c>
      <c r="B62" s="364" t="s">
        <v>302</v>
      </c>
      <c r="C62" s="365"/>
      <c r="D62" s="248">
        <f>D63</f>
        <v>0</v>
      </c>
      <c r="E62" s="248">
        <f>E63</f>
        <v>0</v>
      </c>
      <c r="F62" s="287"/>
    </row>
    <row r="63" spans="1:6" ht="15.75" hidden="1">
      <c r="A63" s="247" t="s">
        <v>319</v>
      </c>
      <c r="B63" s="364" t="s">
        <v>320</v>
      </c>
      <c r="C63" s="365"/>
      <c r="D63" s="248"/>
      <c r="E63" s="248"/>
      <c r="F63" s="287"/>
    </row>
    <row r="64" spans="1:6" ht="31.5" customHeight="1">
      <c r="A64" s="249" t="s">
        <v>427</v>
      </c>
      <c r="B64" s="362" t="s">
        <v>303</v>
      </c>
      <c r="C64" s="363"/>
      <c r="D64" s="245">
        <f>+D65</f>
        <v>1086.14</v>
      </c>
      <c r="E64" s="245">
        <f>+E65</f>
        <v>1238.769</v>
      </c>
      <c r="F64" s="285"/>
    </row>
    <row r="65" spans="1:6" s="28" customFormat="1" ht="45.75" customHeight="1">
      <c r="A65" s="235" t="s">
        <v>428</v>
      </c>
      <c r="B65" s="344" t="s">
        <v>55</v>
      </c>
      <c r="C65" s="345"/>
      <c r="D65" s="245">
        <v>1086.14</v>
      </c>
      <c r="E65" s="245">
        <v>1238.769</v>
      </c>
      <c r="F65" s="285"/>
    </row>
    <row r="66" spans="1:6" ht="60.75" customHeight="1">
      <c r="A66" s="290"/>
      <c r="B66" s="339"/>
      <c r="C66" s="339"/>
      <c r="D66" s="291"/>
      <c r="E66" s="288"/>
      <c r="F66" s="288"/>
    </row>
    <row r="67" spans="1:6" ht="62.25" customHeight="1">
      <c r="A67" s="290"/>
      <c r="B67" s="339"/>
      <c r="C67" s="339"/>
      <c r="D67" s="291"/>
      <c r="E67" s="288"/>
      <c r="F67" s="288"/>
    </row>
    <row r="68" spans="1:6" ht="50.25" customHeight="1">
      <c r="A68" s="290"/>
      <c r="B68" s="339"/>
      <c r="C68" s="339"/>
      <c r="D68" s="291"/>
      <c r="E68" s="288"/>
      <c r="F68" s="288"/>
    </row>
    <row r="69" spans="1:6" ht="18.75">
      <c r="A69" s="14"/>
      <c r="B69" s="14"/>
      <c r="C69" s="15"/>
      <c r="D69" s="16"/>
      <c r="F69" s="289"/>
    </row>
    <row r="70" spans="1:4" ht="18.75">
      <c r="A70" s="14"/>
      <c r="B70" s="14"/>
      <c r="C70" s="15"/>
      <c r="D70" s="16"/>
    </row>
    <row r="71" spans="1:4" ht="18.75">
      <c r="A71" s="14"/>
      <c r="B71" s="14"/>
      <c r="C71" s="15"/>
      <c r="D71" s="16"/>
    </row>
    <row r="72" spans="1:4" ht="18.75">
      <c r="A72" s="14"/>
      <c r="B72" s="14"/>
      <c r="C72" s="15"/>
      <c r="D72" s="16"/>
    </row>
    <row r="73" spans="1:4" ht="18.75">
      <c r="A73" s="14"/>
      <c r="B73" s="14"/>
      <c r="C73" s="15"/>
      <c r="D73" s="16"/>
    </row>
    <row r="74" spans="1:4" ht="18.75">
      <c r="A74" s="14"/>
      <c r="B74" s="14"/>
      <c r="C74" s="15"/>
      <c r="D74" s="16"/>
    </row>
    <row r="75" spans="1:4" ht="18.75">
      <c r="A75" s="14"/>
      <c r="B75" s="14"/>
      <c r="C75" s="15"/>
      <c r="D75" s="16"/>
    </row>
    <row r="76" spans="1:4" ht="18.75">
      <c r="A76" s="14"/>
      <c r="B76" s="14"/>
      <c r="C76" s="15"/>
      <c r="D76" s="16"/>
    </row>
    <row r="77" spans="1:4" ht="18.75">
      <c r="A77" s="14"/>
      <c r="B77" s="14"/>
      <c r="C77" s="15"/>
      <c r="D77" s="16"/>
    </row>
    <row r="78" spans="1:4" ht="18.75">
      <c r="A78" s="14"/>
      <c r="B78" s="14"/>
      <c r="C78" s="15"/>
      <c r="D78" s="16"/>
    </row>
    <row r="79" spans="1:4" ht="18.75">
      <c r="A79" s="14"/>
      <c r="B79" s="14"/>
      <c r="C79" s="15"/>
      <c r="D79" s="16"/>
    </row>
    <row r="80" spans="1:4" ht="18.75">
      <c r="A80" s="14"/>
      <c r="B80" s="14"/>
      <c r="C80" s="15"/>
      <c r="D80" s="16"/>
    </row>
    <row r="81" spans="1:4" ht="18.75">
      <c r="A81" s="14"/>
      <c r="B81" s="14"/>
      <c r="C81" s="15"/>
      <c r="D81" s="16"/>
    </row>
    <row r="82" spans="1:4" ht="18.75">
      <c r="A82" s="14"/>
      <c r="B82" s="14"/>
      <c r="C82" s="15"/>
      <c r="D82" s="16"/>
    </row>
    <row r="83" spans="1:4" ht="18.75">
      <c r="A83" s="14"/>
      <c r="B83" s="14"/>
      <c r="C83" s="15"/>
      <c r="D83" s="16"/>
    </row>
    <row r="84" spans="1:4" ht="18.75">
      <c r="A84" s="14"/>
      <c r="B84" s="14"/>
      <c r="C84" s="15"/>
      <c r="D84" s="16"/>
    </row>
    <row r="85" spans="1:4" ht="18.75">
      <c r="A85" s="14"/>
      <c r="B85" s="14"/>
      <c r="C85" s="15"/>
      <c r="D85" s="16"/>
    </row>
    <row r="86" spans="1:4" ht="18.75">
      <c r="A86" s="14"/>
      <c r="B86" s="14"/>
      <c r="C86" s="15"/>
      <c r="D86" s="16"/>
    </row>
    <row r="87" spans="1:4" ht="18.75">
      <c r="A87" s="14"/>
      <c r="B87" s="14"/>
      <c r="C87" s="15"/>
      <c r="D87" s="16"/>
    </row>
    <row r="88" spans="1:4" ht="18.75">
      <c r="A88" s="14"/>
      <c r="B88" s="14"/>
      <c r="C88" s="15"/>
      <c r="D88" s="16"/>
    </row>
    <row r="89" spans="1:4" ht="18.75">
      <c r="A89" s="14"/>
      <c r="B89" s="14"/>
      <c r="C89" s="15"/>
      <c r="D89" s="16"/>
    </row>
    <row r="90" spans="1:4" ht="18.75">
      <c r="A90" s="14"/>
      <c r="B90" s="14"/>
      <c r="C90" s="15"/>
      <c r="D90" s="16"/>
    </row>
    <row r="91" spans="1:4" ht="18.75">
      <c r="A91" s="14"/>
      <c r="B91" s="14"/>
      <c r="C91" s="15"/>
      <c r="D91" s="16"/>
    </row>
    <row r="92" spans="1:4" ht="18.75">
      <c r="A92" s="14"/>
      <c r="B92" s="14"/>
      <c r="C92" s="15"/>
      <c r="D92" s="16"/>
    </row>
    <row r="93" spans="1:4" ht="18.75">
      <c r="A93" s="14"/>
      <c r="B93" s="14"/>
      <c r="C93" s="15"/>
      <c r="D93" s="16"/>
    </row>
    <row r="94" spans="1:4" ht="18.75">
      <c r="A94" s="14"/>
      <c r="B94" s="14"/>
      <c r="C94" s="15"/>
      <c r="D94" s="16"/>
    </row>
    <row r="95" spans="1:4" ht="18.75">
      <c r="A95" s="14"/>
      <c r="B95" s="14"/>
      <c r="C95" s="15"/>
      <c r="D95" s="16"/>
    </row>
    <row r="96" spans="1:4" ht="18.75">
      <c r="A96" s="14"/>
      <c r="B96" s="14"/>
      <c r="C96" s="15"/>
      <c r="D96" s="16"/>
    </row>
    <row r="97" spans="1:4" ht="18.75">
      <c r="A97" s="14"/>
      <c r="B97" s="14"/>
      <c r="C97" s="15"/>
      <c r="D97" s="16"/>
    </row>
    <row r="98" spans="1:4" ht="18.75">
      <c r="A98" s="14"/>
      <c r="B98" s="14"/>
      <c r="C98" s="15"/>
      <c r="D98" s="16"/>
    </row>
    <row r="99" spans="1:4" ht="18.75">
      <c r="A99" s="14"/>
      <c r="B99" s="14"/>
      <c r="C99" s="15"/>
      <c r="D99" s="16"/>
    </row>
    <row r="100" spans="1:4" ht="18.75">
      <c r="A100" s="14"/>
      <c r="B100" s="14"/>
      <c r="C100" s="15"/>
      <c r="D100" s="16"/>
    </row>
    <row r="101" spans="1:4" ht="18.75">
      <c r="A101" s="14"/>
      <c r="B101" s="14"/>
      <c r="C101" s="15"/>
      <c r="D101" s="16"/>
    </row>
    <row r="102" spans="1:4" ht="18.75">
      <c r="A102" s="14"/>
      <c r="B102" s="14"/>
      <c r="C102" s="15"/>
      <c r="D102" s="16"/>
    </row>
    <row r="103" spans="1:4" ht="18.75">
      <c r="A103" s="14"/>
      <c r="B103" s="14"/>
      <c r="C103" s="15"/>
      <c r="D103" s="16"/>
    </row>
    <row r="104" spans="1:4" ht="18.75">
      <c r="A104" s="14"/>
      <c r="B104" s="14"/>
      <c r="C104" s="15"/>
      <c r="D104" s="16"/>
    </row>
    <row r="105" spans="1:4" ht="18.75">
      <c r="A105" s="14"/>
      <c r="B105" s="14"/>
      <c r="C105" s="15"/>
      <c r="D105" s="16"/>
    </row>
    <row r="106" spans="1:4" ht="18.75">
      <c r="A106" s="14"/>
      <c r="B106" s="14"/>
      <c r="C106" s="15"/>
      <c r="D106" s="16"/>
    </row>
    <row r="107" spans="1:4" ht="18.75">
      <c r="A107" s="14"/>
      <c r="B107" s="14"/>
      <c r="C107" s="15"/>
      <c r="D107" s="16"/>
    </row>
    <row r="108" spans="1:4" ht="18.75">
      <c r="A108" s="14"/>
      <c r="B108" s="14"/>
      <c r="C108" s="15"/>
      <c r="D108" s="16"/>
    </row>
    <row r="109" spans="1:4" ht="18.75">
      <c r="A109" s="14"/>
      <c r="B109" s="14"/>
      <c r="C109" s="15"/>
      <c r="D109" s="16"/>
    </row>
    <row r="110" spans="1:4" ht="18.75">
      <c r="A110" s="14"/>
      <c r="B110" s="14"/>
      <c r="C110" s="15"/>
      <c r="D110" s="16"/>
    </row>
    <row r="111" spans="1:4" ht="18.75">
      <c r="A111" s="14"/>
      <c r="B111" s="14"/>
      <c r="C111" s="15"/>
      <c r="D111" s="16"/>
    </row>
    <row r="112" spans="1:4" ht="18.75">
      <c r="A112" s="14"/>
      <c r="B112" s="14"/>
      <c r="C112" s="15"/>
      <c r="D112" s="16"/>
    </row>
    <row r="113" spans="1:4" ht="18.75">
      <c r="A113" s="14"/>
      <c r="B113" s="14"/>
      <c r="C113" s="15"/>
      <c r="D113" s="16"/>
    </row>
    <row r="114" spans="1:4" ht="18.75">
      <c r="A114" s="14"/>
      <c r="B114" s="14"/>
      <c r="C114" s="15"/>
      <c r="D114" s="16"/>
    </row>
    <row r="115" spans="1:4" ht="18.75">
      <c r="A115" s="14"/>
      <c r="B115" s="14"/>
      <c r="C115" s="15"/>
      <c r="D115" s="16"/>
    </row>
    <row r="116" spans="1:4" ht="18.75">
      <c r="A116" s="14"/>
      <c r="B116" s="14"/>
      <c r="C116" s="15"/>
      <c r="D116" s="16"/>
    </row>
    <row r="117" spans="1:4" ht="18.75">
      <c r="A117" s="14"/>
      <c r="B117" s="14"/>
      <c r="C117" s="15"/>
      <c r="D117" s="16"/>
    </row>
    <row r="118" spans="1:4" ht="18.75">
      <c r="A118" s="14"/>
      <c r="B118" s="14"/>
      <c r="C118" s="15"/>
      <c r="D118" s="16"/>
    </row>
    <row r="119" spans="1:4" ht="18.75">
      <c r="A119" s="14"/>
      <c r="B119" s="14"/>
      <c r="C119" s="15"/>
      <c r="D119" s="16"/>
    </row>
    <row r="120" spans="1:4" ht="18.75">
      <c r="A120" s="14"/>
      <c r="B120" s="14"/>
      <c r="C120" s="15"/>
      <c r="D120" s="16"/>
    </row>
    <row r="121" spans="1:4" ht="18.75">
      <c r="A121" s="14"/>
      <c r="B121" s="14"/>
      <c r="C121" s="15"/>
      <c r="D121" s="16"/>
    </row>
    <row r="122" spans="1:4" ht="18.75">
      <c r="A122" s="14"/>
      <c r="B122" s="14"/>
      <c r="C122" s="15"/>
      <c r="D122" s="16"/>
    </row>
    <row r="123" spans="1:4" ht="18.75">
      <c r="A123" s="14"/>
      <c r="B123" s="14"/>
      <c r="C123" s="15"/>
      <c r="D123" s="16"/>
    </row>
    <row r="124" spans="1:4" ht="18.75">
      <c r="A124" s="14"/>
      <c r="B124" s="14"/>
      <c r="C124" s="15"/>
      <c r="D124" s="16"/>
    </row>
    <row r="125" spans="1:4" ht="18.75">
      <c r="A125" s="14"/>
      <c r="B125" s="14"/>
      <c r="C125" s="15"/>
      <c r="D125" s="16"/>
    </row>
    <row r="126" spans="1:4" ht="18.75">
      <c r="A126" s="14"/>
      <c r="B126" s="14"/>
      <c r="C126" s="15"/>
      <c r="D126" s="16"/>
    </row>
    <row r="127" spans="1:4" ht="18.75">
      <c r="A127" s="14"/>
      <c r="B127" s="14"/>
      <c r="C127" s="15"/>
      <c r="D127" s="16"/>
    </row>
    <row r="128" spans="1:4" ht="18.75">
      <c r="A128" s="14"/>
      <c r="B128" s="14"/>
      <c r="C128" s="15"/>
      <c r="D128" s="16"/>
    </row>
    <row r="129" spans="1:4" ht="18.75">
      <c r="A129" s="14"/>
      <c r="B129" s="14"/>
      <c r="C129" s="15"/>
      <c r="D129" s="16"/>
    </row>
    <row r="130" spans="1:4" ht="18.75">
      <c r="A130" s="14"/>
      <c r="B130" s="14"/>
      <c r="C130" s="15"/>
      <c r="D130" s="16"/>
    </row>
    <row r="131" spans="1:4" ht="18.75">
      <c r="A131" s="14"/>
      <c r="B131" s="14"/>
      <c r="C131" s="15"/>
      <c r="D131" s="16"/>
    </row>
    <row r="132" spans="1:4" ht="18.75">
      <c r="A132" s="14"/>
      <c r="B132" s="14"/>
      <c r="C132" s="15"/>
      <c r="D132" s="16"/>
    </row>
    <row r="133" spans="1:4" ht="18.75">
      <c r="A133" s="14"/>
      <c r="B133" s="14"/>
      <c r="C133" s="15"/>
      <c r="D133" s="16"/>
    </row>
    <row r="134" spans="1:4" ht="18.75">
      <c r="A134" s="14"/>
      <c r="B134" s="14"/>
      <c r="C134" s="15"/>
      <c r="D134" s="16"/>
    </row>
    <row r="135" spans="1:4" ht="18.75">
      <c r="A135" s="14"/>
      <c r="B135" s="14"/>
      <c r="C135" s="15"/>
      <c r="D135" s="16"/>
    </row>
    <row r="136" spans="1:4" ht="18.75">
      <c r="A136" s="14"/>
      <c r="B136" s="14"/>
      <c r="C136" s="15"/>
      <c r="D136" s="16"/>
    </row>
    <row r="137" spans="1:4" ht="18.75">
      <c r="A137" s="14"/>
      <c r="B137" s="14"/>
      <c r="C137" s="15"/>
      <c r="D137" s="16"/>
    </row>
    <row r="138" spans="1:4" ht="18.75">
      <c r="A138" s="14"/>
      <c r="B138" s="14"/>
      <c r="C138" s="15"/>
      <c r="D138" s="16"/>
    </row>
    <row r="139" spans="1:4" ht="18.75">
      <c r="A139" s="14"/>
      <c r="B139" s="14"/>
      <c r="C139" s="15"/>
      <c r="D139" s="16"/>
    </row>
    <row r="140" spans="1:4" ht="18.75">
      <c r="A140" s="14"/>
      <c r="B140" s="14"/>
      <c r="C140" s="15"/>
      <c r="D140" s="16"/>
    </row>
    <row r="141" spans="1:4" ht="18.75">
      <c r="A141" s="14"/>
      <c r="B141" s="14"/>
      <c r="C141" s="15"/>
      <c r="D141" s="16"/>
    </row>
    <row r="142" spans="1:4" ht="18.75">
      <c r="A142" s="14"/>
      <c r="B142" s="14"/>
      <c r="C142" s="15"/>
      <c r="D142" s="16"/>
    </row>
    <row r="143" spans="1:4" ht="18.75">
      <c r="A143" s="14"/>
      <c r="B143" s="14"/>
      <c r="C143" s="15"/>
      <c r="D143" s="16"/>
    </row>
    <row r="144" spans="1:4" ht="18.75">
      <c r="A144" s="14"/>
      <c r="B144" s="14"/>
      <c r="C144" s="15"/>
      <c r="D144" s="16"/>
    </row>
    <row r="145" spans="1:4" ht="18.75">
      <c r="A145" s="14"/>
      <c r="B145" s="14"/>
      <c r="C145" s="15"/>
      <c r="D145" s="16"/>
    </row>
    <row r="146" spans="1:4" ht="18.75">
      <c r="A146" s="14"/>
      <c r="B146" s="14"/>
      <c r="C146" s="15"/>
      <c r="D146" s="16"/>
    </row>
    <row r="147" spans="1:4" ht="18.75">
      <c r="A147" s="14"/>
      <c r="B147" s="14"/>
      <c r="C147" s="15"/>
      <c r="D147" s="16"/>
    </row>
    <row r="148" spans="1:4" ht="18.75">
      <c r="A148" s="14"/>
      <c r="B148" s="14"/>
      <c r="C148" s="15"/>
      <c r="D148" s="16"/>
    </row>
    <row r="149" spans="1:4" ht="18.75">
      <c r="A149" s="14"/>
      <c r="B149" s="14"/>
      <c r="C149" s="15"/>
      <c r="D149" s="16"/>
    </row>
    <row r="150" spans="1:4" ht="18.75">
      <c r="A150" s="14"/>
      <c r="B150" s="14"/>
      <c r="C150" s="15"/>
      <c r="D150" s="16"/>
    </row>
    <row r="151" spans="1:4" ht="18.75">
      <c r="A151" s="14"/>
      <c r="B151" s="14"/>
      <c r="C151" s="15"/>
      <c r="D151" s="16"/>
    </row>
    <row r="152" spans="1:4" ht="18.75">
      <c r="A152" s="14"/>
      <c r="B152" s="14"/>
      <c r="C152" s="15"/>
      <c r="D152" s="16"/>
    </row>
    <row r="153" spans="1:4" ht="18.75">
      <c r="A153" s="14"/>
      <c r="B153" s="14"/>
      <c r="C153" s="15"/>
      <c r="D153" s="16"/>
    </row>
    <row r="154" spans="1:4" ht="18.75">
      <c r="A154" s="14"/>
      <c r="B154" s="14"/>
      <c r="C154" s="15"/>
      <c r="D154" s="16"/>
    </row>
    <row r="155" spans="1:4" ht="18.75">
      <c r="A155" s="14"/>
      <c r="B155" s="14"/>
      <c r="C155" s="15"/>
      <c r="D155" s="16"/>
    </row>
    <row r="156" spans="1:4" ht="18.75">
      <c r="A156" s="14"/>
      <c r="B156" s="14"/>
      <c r="C156" s="15"/>
      <c r="D156" s="16"/>
    </row>
    <row r="157" spans="1:4" ht="18.75">
      <c r="A157" s="14"/>
      <c r="B157" s="14"/>
      <c r="C157" s="15"/>
      <c r="D157" s="16"/>
    </row>
    <row r="158" spans="1:4" ht="18.75">
      <c r="A158" s="14"/>
      <c r="B158" s="14"/>
      <c r="C158" s="15"/>
      <c r="D158" s="16"/>
    </row>
    <row r="159" spans="1:4" ht="18.75">
      <c r="A159" s="14"/>
      <c r="B159" s="14"/>
      <c r="C159" s="15"/>
      <c r="D159" s="16"/>
    </row>
    <row r="160" spans="1:4" ht="18.75">
      <c r="A160" s="14"/>
      <c r="B160" s="14"/>
      <c r="C160" s="15"/>
      <c r="D160" s="16"/>
    </row>
    <row r="161" spans="1:4" ht="18.75">
      <c r="A161" s="14"/>
      <c r="B161" s="14"/>
      <c r="C161" s="15"/>
      <c r="D161" s="16"/>
    </row>
    <row r="162" spans="1:4" ht="18.75">
      <c r="A162" s="14"/>
      <c r="B162" s="14"/>
      <c r="C162" s="15"/>
      <c r="D162" s="16"/>
    </row>
    <row r="163" spans="1:4" ht="18.75">
      <c r="A163" s="14"/>
      <c r="B163" s="14"/>
      <c r="C163" s="15"/>
      <c r="D163" s="16"/>
    </row>
    <row r="164" spans="1:4" ht="18.75">
      <c r="A164" s="14"/>
      <c r="B164" s="14"/>
      <c r="C164" s="15"/>
      <c r="D164" s="16"/>
    </row>
    <row r="165" spans="1:4" ht="18.75">
      <c r="A165" s="14"/>
      <c r="B165" s="14"/>
      <c r="C165" s="15"/>
      <c r="D165" s="16"/>
    </row>
    <row r="166" spans="1:4" ht="18.75">
      <c r="A166" s="14"/>
      <c r="B166" s="14"/>
      <c r="C166" s="15"/>
      <c r="D166" s="16"/>
    </row>
    <row r="167" spans="1:4" ht="18.75">
      <c r="A167" s="14"/>
      <c r="B167" s="14"/>
      <c r="C167" s="15"/>
      <c r="D167" s="16"/>
    </row>
    <row r="168" spans="1:4" ht="18.75">
      <c r="A168" s="14"/>
      <c r="B168" s="14"/>
      <c r="C168" s="15"/>
      <c r="D168" s="16"/>
    </row>
    <row r="169" spans="1:4" ht="18.75">
      <c r="A169" s="14"/>
      <c r="B169" s="14"/>
      <c r="C169" s="15"/>
      <c r="D169" s="16"/>
    </row>
    <row r="170" spans="1:4" ht="18.75">
      <c r="A170" s="14"/>
      <c r="B170" s="14"/>
      <c r="C170" s="15"/>
      <c r="D170" s="16"/>
    </row>
    <row r="171" spans="1:4" ht="18.75">
      <c r="A171" s="14"/>
      <c r="B171" s="14"/>
      <c r="C171" s="15"/>
      <c r="D171" s="16"/>
    </row>
    <row r="172" spans="1:4" ht="18.75">
      <c r="A172" s="14"/>
      <c r="B172" s="14"/>
      <c r="C172" s="15"/>
      <c r="D172" s="16"/>
    </row>
    <row r="173" spans="1:4" ht="18.75">
      <c r="A173" s="14"/>
      <c r="B173" s="14"/>
      <c r="C173" s="15"/>
      <c r="D173" s="16"/>
    </row>
    <row r="174" spans="1:4" ht="18.75">
      <c r="A174" s="14"/>
      <c r="B174" s="14"/>
      <c r="C174" s="15"/>
      <c r="D174" s="16"/>
    </row>
    <row r="175" spans="1:4" ht="18.75">
      <c r="A175" s="14"/>
      <c r="B175" s="14"/>
      <c r="C175" s="15"/>
      <c r="D175" s="16"/>
    </row>
    <row r="176" spans="1:4" ht="18.75">
      <c r="A176" s="14"/>
      <c r="B176" s="14"/>
      <c r="C176" s="15"/>
      <c r="D176" s="16"/>
    </row>
    <row r="177" spans="1:4" ht="18.75">
      <c r="A177" s="14"/>
      <c r="B177" s="14"/>
      <c r="C177" s="15"/>
      <c r="D177" s="16"/>
    </row>
    <row r="178" spans="1:4" ht="18.75">
      <c r="A178" s="14"/>
      <c r="B178" s="14"/>
      <c r="C178" s="15"/>
      <c r="D178" s="16"/>
    </row>
    <row r="179" spans="1:4" ht="18.75">
      <c r="A179" s="14"/>
      <c r="B179" s="14"/>
      <c r="C179" s="15"/>
      <c r="D179" s="16"/>
    </row>
    <row r="180" spans="1:4" ht="18.75">
      <c r="A180" s="14"/>
      <c r="B180" s="14"/>
      <c r="C180" s="15"/>
      <c r="D180" s="16"/>
    </row>
    <row r="181" spans="1:4" ht="18.75">
      <c r="A181" s="14"/>
      <c r="B181" s="14"/>
      <c r="C181" s="15"/>
      <c r="D181" s="16"/>
    </row>
    <row r="182" spans="1:4" ht="18.75">
      <c r="A182" s="14"/>
      <c r="B182" s="14"/>
      <c r="C182" s="15"/>
      <c r="D182" s="16"/>
    </row>
    <row r="183" spans="1:4" ht="18.75">
      <c r="A183" s="14"/>
      <c r="B183" s="14"/>
      <c r="C183" s="15"/>
      <c r="D183" s="16"/>
    </row>
    <row r="184" spans="1:4" ht="18.75">
      <c r="A184" s="14"/>
      <c r="B184" s="14"/>
      <c r="C184" s="15"/>
      <c r="D184" s="16"/>
    </row>
    <row r="185" spans="1:4" ht="18.75">
      <c r="A185" s="14"/>
      <c r="B185" s="14"/>
      <c r="C185" s="15"/>
      <c r="D185" s="16"/>
    </row>
    <row r="186" spans="1:4" ht="18.75">
      <c r="A186" s="14"/>
      <c r="B186" s="14"/>
      <c r="C186" s="15"/>
      <c r="D186" s="16"/>
    </row>
    <row r="187" spans="1:4" ht="18.75">
      <c r="A187" s="14"/>
      <c r="B187" s="14"/>
      <c r="C187" s="15"/>
      <c r="D187" s="16"/>
    </row>
    <row r="188" spans="1:4" ht="18.75">
      <c r="A188" s="14"/>
      <c r="B188" s="14"/>
      <c r="C188" s="15"/>
      <c r="D188" s="16"/>
    </row>
    <row r="189" spans="1:4" ht="18.75">
      <c r="A189" s="14"/>
      <c r="B189" s="14"/>
      <c r="C189" s="15"/>
      <c r="D189" s="16"/>
    </row>
    <row r="190" spans="1:4" ht="18.75">
      <c r="A190" s="14"/>
      <c r="B190" s="14"/>
      <c r="C190" s="15"/>
      <c r="D190" s="16"/>
    </row>
    <row r="191" spans="1:4" ht="18.75">
      <c r="A191" s="14"/>
      <c r="B191" s="14"/>
      <c r="C191" s="15"/>
      <c r="D191" s="16"/>
    </row>
    <row r="192" spans="1:4" ht="18.75">
      <c r="A192" s="14"/>
      <c r="B192" s="14"/>
      <c r="C192" s="15"/>
      <c r="D192" s="16"/>
    </row>
    <row r="193" spans="1:4" ht="18.75">
      <c r="A193" s="14"/>
      <c r="B193" s="14"/>
      <c r="C193" s="15"/>
      <c r="D193" s="16"/>
    </row>
    <row r="194" spans="1:4" ht="18.75">
      <c r="A194" s="14"/>
      <c r="B194" s="14"/>
      <c r="C194" s="15"/>
      <c r="D194" s="16"/>
    </row>
    <row r="195" spans="1:4" ht="18.75">
      <c r="A195" s="14"/>
      <c r="B195" s="14"/>
      <c r="C195" s="15"/>
      <c r="D195" s="16"/>
    </row>
    <row r="196" spans="1:4" ht="18.75">
      <c r="A196" s="14"/>
      <c r="B196" s="14"/>
      <c r="C196" s="15"/>
      <c r="D196" s="16"/>
    </row>
  </sheetData>
  <sheetProtection formatRows="0" autoFilter="0"/>
  <mergeCells count="60">
    <mergeCell ref="B22:C22"/>
    <mergeCell ref="B31:C31"/>
    <mergeCell ref="B32:C32"/>
    <mergeCell ref="B18:C18"/>
    <mergeCell ref="B39:C39"/>
    <mergeCell ref="B49:C49"/>
    <mergeCell ref="B33:C33"/>
    <mergeCell ref="B27:C27"/>
    <mergeCell ref="B42:C42"/>
    <mergeCell ref="B43:C43"/>
    <mergeCell ref="B64:C64"/>
    <mergeCell ref="B62:C62"/>
    <mergeCell ref="B63:C63"/>
    <mergeCell ref="B37:C37"/>
    <mergeCell ref="B34:C34"/>
    <mergeCell ref="B35:C35"/>
    <mergeCell ref="B36:C36"/>
    <mergeCell ref="B53:C53"/>
    <mergeCell ref="B50:C50"/>
    <mergeCell ref="B46:C46"/>
    <mergeCell ref="B52:C52"/>
    <mergeCell ref="B48:C48"/>
    <mergeCell ref="B61:C61"/>
    <mergeCell ref="B28:C28"/>
    <mergeCell ref="B47:C47"/>
    <mergeCell ref="B40:C40"/>
    <mergeCell ref="B30:C30"/>
    <mergeCell ref="B29:C29"/>
    <mergeCell ref="B44:C44"/>
    <mergeCell ref="B41:C41"/>
    <mergeCell ref="B38:C38"/>
    <mergeCell ref="D1:F1"/>
    <mergeCell ref="C2:F7"/>
    <mergeCell ref="B21:C21"/>
    <mergeCell ref="B15:C15"/>
    <mergeCell ref="B16:C16"/>
    <mergeCell ref="B14:C14"/>
    <mergeCell ref="D12:F12"/>
    <mergeCell ref="A9:F11"/>
    <mergeCell ref="B13:C13"/>
    <mergeCell ref="B19:C19"/>
    <mergeCell ref="B24:C24"/>
    <mergeCell ref="B17:C17"/>
    <mergeCell ref="B20:C20"/>
    <mergeCell ref="B23:C23"/>
    <mergeCell ref="B55:C55"/>
    <mergeCell ref="B51:C51"/>
    <mergeCell ref="B45:C45"/>
    <mergeCell ref="B25:C25"/>
    <mergeCell ref="B26:C26"/>
    <mergeCell ref="B68:C68"/>
    <mergeCell ref="B54:C54"/>
    <mergeCell ref="B56:C56"/>
    <mergeCell ref="B58:C58"/>
    <mergeCell ref="B57:C57"/>
    <mergeCell ref="B65:C65"/>
    <mergeCell ref="B66:C66"/>
    <mergeCell ref="B67:C67"/>
    <mergeCell ref="B59:C59"/>
    <mergeCell ref="B60:C60"/>
  </mergeCells>
  <printOptions horizontalCentered="1"/>
  <pageMargins left="0.2362204724409449" right="0.2362204724409449" top="0.15748031496062992" bottom="0.1968503937007874" header="0.31496062992125984" footer="0.31496062992125984"/>
  <pageSetup blackAndWhite="1" fitToHeight="0" horizontalDpi="600" verticalDpi="600" orientation="portrait" paperSize="9" scale="55" r:id="rId1"/>
  <rowBreaks count="1" manualBreakCount="1">
    <brk id="4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58"/>
  <sheetViews>
    <sheetView view="pageBreakPreview" zoomScale="80" zoomScaleSheetLayoutView="80" zoomScalePageLayoutView="0" workbookViewId="0" topLeftCell="A1">
      <selection activeCell="A5" sqref="A5:B5"/>
    </sheetView>
  </sheetViews>
  <sheetFormatPr defaultColWidth="9.140625" defaultRowHeight="15"/>
  <cols>
    <col min="1" max="1" width="76.8515625" style="67" customWidth="1"/>
    <col min="2" max="2" width="6.421875" style="68" hidden="1" customWidth="1"/>
    <col min="3" max="3" width="10.8515625" style="73" customWidth="1"/>
    <col min="4" max="4" width="4.7109375" style="74" customWidth="1"/>
    <col min="5" max="5" width="12.7109375" style="75" customWidth="1"/>
    <col min="6" max="6" width="9.7109375" style="76" customWidth="1"/>
    <col min="7" max="7" width="8.57421875" style="73" customWidth="1"/>
    <col min="8" max="8" width="17.421875" style="77" customWidth="1"/>
    <col min="9" max="9" width="18.140625" style="50" customWidth="1"/>
    <col min="10" max="37" width="9.140625" style="66" customWidth="1"/>
    <col min="38" max="16384" width="9.140625" style="60" customWidth="1"/>
  </cols>
  <sheetData>
    <row r="1" spans="1:9" s="44" customFormat="1" ht="21" customHeight="1">
      <c r="A1" s="392"/>
      <c r="B1" s="392"/>
      <c r="C1" s="393"/>
      <c r="D1" s="393"/>
      <c r="E1" s="393"/>
      <c r="F1" s="394" t="s">
        <v>251</v>
      </c>
      <c r="G1" s="394"/>
      <c r="H1" s="394"/>
      <c r="I1" s="394"/>
    </row>
    <row r="2" spans="1:9" s="44" customFormat="1" ht="32.25" customHeight="1">
      <c r="A2" s="395"/>
      <c r="B2" s="395"/>
      <c r="C2" s="396" t="s">
        <v>544</v>
      </c>
      <c r="D2" s="396"/>
      <c r="E2" s="396"/>
      <c r="F2" s="396"/>
      <c r="G2" s="396"/>
      <c r="H2" s="396"/>
      <c r="I2" s="396"/>
    </row>
    <row r="3" spans="1:9" s="44" customFormat="1" ht="24" customHeight="1">
      <c r="A3" s="395"/>
      <c r="B3" s="395"/>
      <c r="C3" s="396"/>
      <c r="D3" s="396"/>
      <c r="E3" s="396"/>
      <c r="F3" s="396"/>
      <c r="G3" s="396"/>
      <c r="H3" s="396"/>
      <c r="I3" s="396"/>
    </row>
    <row r="4" spans="1:9" s="45" customFormat="1" ht="30.75" customHeight="1">
      <c r="A4" s="397"/>
      <c r="B4" s="397"/>
      <c r="C4" s="396"/>
      <c r="D4" s="396"/>
      <c r="E4" s="396"/>
      <c r="F4" s="396"/>
      <c r="G4" s="396"/>
      <c r="H4" s="396"/>
      <c r="I4" s="396"/>
    </row>
    <row r="5" spans="1:9" s="45" customFormat="1" ht="24.75" customHeight="1">
      <c r="A5" s="397"/>
      <c r="B5" s="397"/>
      <c r="C5" s="396"/>
      <c r="D5" s="396"/>
      <c r="E5" s="396"/>
      <c r="F5" s="396"/>
      <c r="G5" s="396"/>
      <c r="H5" s="396"/>
      <c r="I5" s="396"/>
    </row>
    <row r="6" spans="1:8" s="45" customFormat="1" ht="23.25" customHeight="1">
      <c r="A6" s="397"/>
      <c r="B6" s="397"/>
      <c r="C6" s="397"/>
      <c r="D6" s="397"/>
      <c r="E6" s="397"/>
      <c r="F6" s="397"/>
      <c r="G6" s="397"/>
      <c r="H6" s="397"/>
    </row>
    <row r="7" spans="1:8" s="45" customFormat="1" ht="22.5" customHeight="1">
      <c r="A7" s="397"/>
      <c r="B7" s="397"/>
      <c r="C7" s="397"/>
      <c r="D7" s="397"/>
      <c r="E7" s="397"/>
      <c r="F7" s="397"/>
      <c r="G7" s="397"/>
      <c r="H7" s="397"/>
    </row>
    <row r="8" spans="1:9" s="45" customFormat="1" ht="58.5" customHeight="1">
      <c r="A8" s="398" t="s">
        <v>539</v>
      </c>
      <c r="B8" s="398"/>
      <c r="C8" s="398"/>
      <c r="D8" s="398"/>
      <c r="E8" s="398"/>
      <c r="F8" s="398"/>
      <c r="G8" s="398"/>
      <c r="H8" s="398"/>
      <c r="I8" s="398"/>
    </row>
    <row r="9" spans="1:9" s="49" customFormat="1" ht="33" customHeight="1">
      <c r="A9" s="46"/>
      <c r="B9" s="47"/>
      <c r="C9" s="48"/>
      <c r="D9" s="48"/>
      <c r="E9" s="48"/>
      <c r="F9" s="48"/>
      <c r="G9" s="323"/>
      <c r="H9" s="399" t="s">
        <v>371</v>
      </c>
      <c r="I9" s="399"/>
    </row>
    <row r="10" spans="1:9" s="49" customFormat="1" ht="33" customHeight="1">
      <c r="A10" s="327" t="s">
        <v>542</v>
      </c>
      <c r="B10" s="324"/>
      <c r="C10" s="376" t="s">
        <v>543</v>
      </c>
      <c r="D10" s="377"/>
      <c r="E10" s="377"/>
      <c r="F10" s="377"/>
      <c r="G10" s="378"/>
      <c r="H10" s="326" t="s">
        <v>540</v>
      </c>
      <c r="I10" s="325" t="s">
        <v>541</v>
      </c>
    </row>
    <row r="11" spans="1:37" s="53" customFormat="1" ht="21" customHeight="1">
      <c r="A11" s="117" t="s">
        <v>327</v>
      </c>
      <c r="B11" s="86"/>
      <c r="C11" s="87"/>
      <c r="D11" s="88"/>
      <c r="E11" s="89"/>
      <c r="F11" s="90"/>
      <c r="G11" s="91"/>
      <c r="H11" s="92">
        <f>+H12</f>
        <v>7592.702</v>
      </c>
      <c r="I11" s="92">
        <f>+I12</f>
        <v>6898.360000000001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</row>
    <row r="12" spans="1:37" s="53" customFormat="1" ht="33" customHeight="1">
      <c r="A12" s="117" t="s">
        <v>44</v>
      </c>
      <c r="B12" s="86" t="s">
        <v>323</v>
      </c>
      <c r="C12" s="87"/>
      <c r="D12" s="88"/>
      <c r="E12" s="89"/>
      <c r="F12" s="90"/>
      <c r="G12" s="91"/>
      <c r="H12" s="92">
        <f>H13+H70+H77+H94+H156+H257+H264+H293+H311</f>
        <v>7592.702</v>
      </c>
      <c r="I12" s="92">
        <f>I13+I70+I77+I94+I156+I257+I264+I293+I311</f>
        <v>6898.360000000001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</row>
    <row r="13" spans="1:37" s="53" customFormat="1" ht="22.5" customHeight="1">
      <c r="A13" s="117" t="s">
        <v>328</v>
      </c>
      <c r="B13" s="86" t="s">
        <v>323</v>
      </c>
      <c r="C13" s="87" t="s">
        <v>324</v>
      </c>
      <c r="D13" s="88"/>
      <c r="E13" s="89"/>
      <c r="F13" s="90"/>
      <c r="G13" s="91"/>
      <c r="H13" s="92">
        <f>H14+H19+H26+H32+H37+H42</f>
        <v>3590.304</v>
      </c>
      <c r="I13" s="92">
        <f>I14+I19+I26+I32+I37+I42</f>
        <v>3564.4539999999997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</row>
    <row r="14" spans="1:37" s="53" customFormat="1" ht="36" customHeight="1">
      <c r="A14" s="132" t="s">
        <v>329</v>
      </c>
      <c r="B14" s="86" t="s">
        <v>323</v>
      </c>
      <c r="C14" s="87" t="s">
        <v>324</v>
      </c>
      <c r="D14" s="88" t="s">
        <v>325</v>
      </c>
      <c r="E14" s="89"/>
      <c r="F14" s="90"/>
      <c r="G14" s="91"/>
      <c r="H14" s="93">
        <f aca="true" t="shared" si="0" ref="H14:I17">+H15</f>
        <v>606.705</v>
      </c>
      <c r="I14" s="93">
        <f t="shared" si="0"/>
        <v>606.705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</row>
    <row r="15" spans="1:37" s="55" customFormat="1" ht="36" customHeight="1">
      <c r="A15" s="258" t="s">
        <v>0</v>
      </c>
      <c r="B15" s="94" t="s">
        <v>323</v>
      </c>
      <c r="C15" s="95" t="s">
        <v>324</v>
      </c>
      <c r="D15" s="96" t="s">
        <v>325</v>
      </c>
      <c r="E15" s="374" t="s">
        <v>59</v>
      </c>
      <c r="F15" s="375"/>
      <c r="G15" s="99"/>
      <c r="H15" s="100">
        <f t="shared" si="0"/>
        <v>606.705</v>
      </c>
      <c r="I15" s="100">
        <f t="shared" si="0"/>
        <v>606.705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 spans="1:37" s="55" customFormat="1" ht="17.25" customHeight="1">
      <c r="A16" s="258" t="s">
        <v>1</v>
      </c>
      <c r="B16" s="94" t="s">
        <v>323</v>
      </c>
      <c r="C16" s="95" t="s">
        <v>324</v>
      </c>
      <c r="D16" s="96" t="s">
        <v>325</v>
      </c>
      <c r="E16" s="374" t="s">
        <v>60</v>
      </c>
      <c r="F16" s="375"/>
      <c r="G16" s="99"/>
      <c r="H16" s="100">
        <f t="shared" si="0"/>
        <v>606.705</v>
      </c>
      <c r="I16" s="100">
        <f t="shared" si="0"/>
        <v>606.705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</row>
    <row r="17" spans="1:37" s="55" customFormat="1" ht="33" customHeight="1">
      <c r="A17" s="258" t="s">
        <v>376</v>
      </c>
      <c r="B17" s="94" t="s">
        <v>323</v>
      </c>
      <c r="C17" s="95" t="s">
        <v>324</v>
      </c>
      <c r="D17" s="96" t="s">
        <v>325</v>
      </c>
      <c r="E17" s="374" t="s">
        <v>61</v>
      </c>
      <c r="F17" s="375"/>
      <c r="G17" s="99"/>
      <c r="H17" s="100">
        <f t="shared" si="0"/>
        <v>606.705</v>
      </c>
      <c r="I17" s="100">
        <f t="shared" si="0"/>
        <v>606.705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</row>
    <row r="18" spans="1:37" s="55" customFormat="1" ht="63" customHeight="1">
      <c r="A18" s="117" t="s">
        <v>331</v>
      </c>
      <c r="B18" s="86" t="s">
        <v>323</v>
      </c>
      <c r="C18" s="86" t="s">
        <v>324</v>
      </c>
      <c r="D18" s="97" t="s">
        <v>325</v>
      </c>
      <c r="E18" s="374" t="s">
        <v>61</v>
      </c>
      <c r="F18" s="375"/>
      <c r="G18" s="99" t="s">
        <v>326</v>
      </c>
      <c r="H18" s="209">
        <v>606.705</v>
      </c>
      <c r="I18" s="209">
        <v>606.705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</row>
    <row r="19" spans="1:37" s="55" customFormat="1" ht="57" customHeight="1">
      <c r="A19" s="132" t="s">
        <v>340</v>
      </c>
      <c r="B19" s="86" t="s">
        <v>323</v>
      </c>
      <c r="C19" s="87" t="s">
        <v>324</v>
      </c>
      <c r="D19" s="87" t="s">
        <v>330</v>
      </c>
      <c r="E19" s="88"/>
      <c r="F19" s="91"/>
      <c r="G19" s="87"/>
      <c r="H19" s="92">
        <f aca="true" t="shared" si="1" ref="H19:I21">+H20</f>
        <v>1677.021</v>
      </c>
      <c r="I19" s="92">
        <f t="shared" si="1"/>
        <v>1676.8049999999998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0" spans="1:37" s="55" customFormat="1" ht="27.75" customHeight="1">
      <c r="A20" s="258" t="s">
        <v>2</v>
      </c>
      <c r="B20" s="94" t="s">
        <v>323</v>
      </c>
      <c r="C20" s="95" t="s">
        <v>324</v>
      </c>
      <c r="D20" s="96" t="s">
        <v>330</v>
      </c>
      <c r="E20" s="374" t="s">
        <v>62</v>
      </c>
      <c r="F20" s="375"/>
      <c r="G20" s="99"/>
      <c r="H20" s="100">
        <f t="shared" si="1"/>
        <v>1677.021</v>
      </c>
      <c r="I20" s="100">
        <f t="shared" si="1"/>
        <v>1676.8049999999998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</row>
    <row r="21" spans="1:37" s="55" customFormat="1" ht="28.5" customHeight="1">
      <c r="A21" s="258" t="s">
        <v>3</v>
      </c>
      <c r="B21" s="94" t="s">
        <v>323</v>
      </c>
      <c r="C21" s="95" t="s">
        <v>324</v>
      </c>
      <c r="D21" s="96" t="s">
        <v>330</v>
      </c>
      <c r="E21" s="374" t="s">
        <v>63</v>
      </c>
      <c r="F21" s="375"/>
      <c r="G21" s="99"/>
      <c r="H21" s="100">
        <f t="shared" si="1"/>
        <v>1677.021</v>
      </c>
      <c r="I21" s="100">
        <f t="shared" si="1"/>
        <v>1676.8049999999998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</row>
    <row r="22" spans="1:9" s="54" customFormat="1" ht="37.5" customHeight="1">
      <c r="A22" s="258" t="s">
        <v>376</v>
      </c>
      <c r="B22" s="94" t="s">
        <v>323</v>
      </c>
      <c r="C22" s="95" t="s">
        <v>324</v>
      </c>
      <c r="D22" s="96" t="s">
        <v>330</v>
      </c>
      <c r="E22" s="374" t="s">
        <v>64</v>
      </c>
      <c r="F22" s="375"/>
      <c r="G22" s="99"/>
      <c r="H22" s="209">
        <f>H23+H24+H25</f>
        <v>1677.021</v>
      </c>
      <c r="I22" s="209">
        <f>I23+I24+I25</f>
        <v>1676.8049999999998</v>
      </c>
    </row>
    <row r="23" spans="1:9" s="54" customFormat="1" ht="60" customHeight="1">
      <c r="A23" s="117" t="s">
        <v>331</v>
      </c>
      <c r="B23" s="86" t="s">
        <v>323</v>
      </c>
      <c r="C23" s="86" t="s">
        <v>324</v>
      </c>
      <c r="D23" s="97" t="s">
        <v>330</v>
      </c>
      <c r="E23" s="374" t="s">
        <v>64</v>
      </c>
      <c r="F23" s="375"/>
      <c r="G23" s="99" t="s">
        <v>326</v>
      </c>
      <c r="H23" s="209">
        <v>1489.617</v>
      </c>
      <c r="I23" s="209">
        <v>1489.617</v>
      </c>
    </row>
    <row r="24" spans="1:9" s="54" customFormat="1" ht="35.25" customHeight="1">
      <c r="A24" s="227" t="s">
        <v>65</v>
      </c>
      <c r="B24" s="86" t="s">
        <v>323</v>
      </c>
      <c r="C24" s="86" t="s">
        <v>324</v>
      </c>
      <c r="D24" s="97" t="s">
        <v>330</v>
      </c>
      <c r="E24" s="374" t="s">
        <v>64</v>
      </c>
      <c r="F24" s="375"/>
      <c r="G24" s="99" t="s">
        <v>333</v>
      </c>
      <c r="H24" s="100">
        <v>150.771</v>
      </c>
      <c r="I24" s="209">
        <v>150.666</v>
      </c>
    </row>
    <row r="25" spans="1:9" s="54" customFormat="1" ht="21.75" customHeight="1">
      <c r="A25" s="132" t="s">
        <v>334</v>
      </c>
      <c r="B25" s="86" t="s">
        <v>323</v>
      </c>
      <c r="C25" s="86" t="s">
        <v>324</v>
      </c>
      <c r="D25" s="97" t="s">
        <v>330</v>
      </c>
      <c r="E25" s="374" t="s">
        <v>64</v>
      </c>
      <c r="F25" s="375"/>
      <c r="G25" s="99" t="s">
        <v>335</v>
      </c>
      <c r="H25" s="209">
        <v>36.633</v>
      </c>
      <c r="I25" s="209">
        <v>36.522</v>
      </c>
    </row>
    <row r="26" spans="1:9" s="54" customFormat="1" ht="30" hidden="1">
      <c r="A26" s="117" t="s">
        <v>341</v>
      </c>
      <c r="B26" s="86" t="s">
        <v>323</v>
      </c>
      <c r="C26" s="86" t="s">
        <v>324</v>
      </c>
      <c r="D26" s="97" t="s">
        <v>517</v>
      </c>
      <c r="E26" s="97"/>
      <c r="F26" s="98"/>
      <c r="G26" s="98"/>
      <c r="H26" s="101">
        <f>+H27</f>
        <v>0</v>
      </c>
      <c r="I26" s="101">
        <f>+I27</f>
        <v>0</v>
      </c>
    </row>
    <row r="27" spans="1:37" s="55" customFormat="1" ht="30" hidden="1">
      <c r="A27" s="258" t="s">
        <v>4</v>
      </c>
      <c r="B27" s="94" t="s">
        <v>323</v>
      </c>
      <c r="C27" s="95" t="s">
        <v>324</v>
      </c>
      <c r="D27" s="96" t="s">
        <v>517</v>
      </c>
      <c r="E27" s="102" t="s">
        <v>66</v>
      </c>
      <c r="F27" s="103" t="s">
        <v>67</v>
      </c>
      <c r="G27" s="99"/>
      <c r="H27" s="100">
        <f>H28</f>
        <v>0</v>
      </c>
      <c r="I27" s="100">
        <f>I28</f>
        <v>0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s="55" customFormat="1" ht="15" hidden="1">
      <c r="A28" s="258" t="s">
        <v>6</v>
      </c>
      <c r="B28" s="94" t="s">
        <v>323</v>
      </c>
      <c r="C28" s="95" t="s">
        <v>324</v>
      </c>
      <c r="D28" s="96" t="s">
        <v>517</v>
      </c>
      <c r="E28" s="102" t="s">
        <v>68</v>
      </c>
      <c r="F28" s="103" t="s">
        <v>67</v>
      </c>
      <c r="G28" s="99"/>
      <c r="H28" s="100">
        <f>+H29</f>
        <v>0</v>
      </c>
      <c r="I28" s="100">
        <f>+I29</f>
        <v>0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</row>
    <row r="29" spans="1:9" s="54" customFormat="1" ht="45" hidden="1">
      <c r="A29" s="259" t="s">
        <v>8</v>
      </c>
      <c r="B29" s="94" t="s">
        <v>323</v>
      </c>
      <c r="C29" s="95" t="s">
        <v>324</v>
      </c>
      <c r="D29" s="96" t="s">
        <v>517</v>
      </c>
      <c r="E29" s="102" t="s">
        <v>5</v>
      </c>
      <c r="F29" s="103" t="s">
        <v>7</v>
      </c>
      <c r="G29" s="99"/>
      <c r="H29" s="100">
        <f>SUM(H30:H31)</f>
        <v>0</v>
      </c>
      <c r="I29" s="100">
        <f>SUM(I30:I31)</f>
        <v>0</v>
      </c>
    </row>
    <row r="30" spans="1:12" s="54" customFormat="1" ht="27.75" customHeight="1" hidden="1">
      <c r="A30" s="117" t="s">
        <v>336</v>
      </c>
      <c r="B30" s="86" t="s">
        <v>323</v>
      </c>
      <c r="C30" s="86" t="s">
        <v>324</v>
      </c>
      <c r="D30" s="97" t="s">
        <v>517</v>
      </c>
      <c r="E30" s="102" t="s">
        <v>5</v>
      </c>
      <c r="F30" s="103" t="s">
        <v>7</v>
      </c>
      <c r="G30" s="99" t="s">
        <v>337</v>
      </c>
      <c r="H30" s="100"/>
      <c r="I30" s="100"/>
      <c r="J30" s="56"/>
      <c r="K30" s="56"/>
      <c r="L30" s="56"/>
    </row>
    <row r="31" spans="1:9" s="54" customFormat="1" ht="15" hidden="1">
      <c r="A31" s="132"/>
      <c r="B31" s="86"/>
      <c r="C31" s="86"/>
      <c r="D31" s="97"/>
      <c r="E31" s="102"/>
      <c r="F31" s="103"/>
      <c r="G31" s="99" t="s">
        <v>69</v>
      </c>
      <c r="H31" s="100"/>
      <c r="I31" s="100"/>
    </row>
    <row r="32" spans="1:9" s="52" customFormat="1" ht="16.5" customHeight="1" hidden="1">
      <c r="A32" s="256" t="s">
        <v>338</v>
      </c>
      <c r="B32" s="86" t="s">
        <v>323</v>
      </c>
      <c r="C32" s="91" t="s">
        <v>324</v>
      </c>
      <c r="D32" s="87" t="s">
        <v>339</v>
      </c>
      <c r="E32" s="89"/>
      <c r="F32" s="90"/>
      <c r="G32" s="87"/>
      <c r="H32" s="93">
        <f>H33</f>
        <v>0</v>
      </c>
      <c r="I32" s="93">
        <f>I33</f>
        <v>0</v>
      </c>
    </row>
    <row r="33" spans="1:9" s="52" customFormat="1" ht="12.75" customHeight="1" hidden="1">
      <c r="A33" s="293" t="s">
        <v>12</v>
      </c>
      <c r="B33" s="94" t="s">
        <v>323</v>
      </c>
      <c r="C33" s="104" t="s">
        <v>324</v>
      </c>
      <c r="D33" s="294" t="s">
        <v>339</v>
      </c>
      <c r="E33" s="400" t="s">
        <v>70</v>
      </c>
      <c r="F33" s="382"/>
      <c r="G33" s="105"/>
      <c r="H33" s="93">
        <f>H34</f>
        <v>0</v>
      </c>
      <c r="I33" s="93">
        <f>I34</f>
        <v>0</v>
      </c>
    </row>
    <row r="34" spans="1:37" s="55" customFormat="1" ht="13.5" customHeight="1" hidden="1">
      <c r="A34" s="258" t="s">
        <v>16</v>
      </c>
      <c r="B34" s="94" t="s">
        <v>323</v>
      </c>
      <c r="C34" s="95" t="s">
        <v>324</v>
      </c>
      <c r="D34" s="96" t="s">
        <v>339</v>
      </c>
      <c r="E34" s="374" t="s">
        <v>71</v>
      </c>
      <c r="F34" s="375"/>
      <c r="G34" s="99"/>
      <c r="H34" s="100">
        <f>+H35</f>
        <v>0</v>
      </c>
      <c r="I34" s="100">
        <f>+I35</f>
        <v>0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</row>
    <row r="35" spans="1:37" s="55" customFormat="1" ht="14.25" customHeight="1" hidden="1">
      <c r="A35" s="258" t="s">
        <v>17</v>
      </c>
      <c r="B35" s="94" t="s">
        <v>323</v>
      </c>
      <c r="C35" s="95" t="s">
        <v>324</v>
      </c>
      <c r="D35" s="96" t="s">
        <v>339</v>
      </c>
      <c r="E35" s="374" t="s">
        <v>72</v>
      </c>
      <c r="F35" s="375"/>
      <c r="G35" s="99"/>
      <c r="H35" s="100">
        <f>+H36</f>
        <v>0</v>
      </c>
      <c r="I35" s="100">
        <f>+I36</f>
        <v>0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</row>
    <row r="36" spans="1:9" s="52" customFormat="1" ht="26.25" customHeight="1" hidden="1">
      <c r="A36" s="227" t="s">
        <v>65</v>
      </c>
      <c r="B36" s="86" t="s">
        <v>323</v>
      </c>
      <c r="C36" s="86" t="s">
        <v>324</v>
      </c>
      <c r="D36" s="86" t="s">
        <v>339</v>
      </c>
      <c r="E36" s="374" t="s">
        <v>72</v>
      </c>
      <c r="F36" s="375"/>
      <c r="G36" s="86" t="s">
        <v>333</v>
      </c>
      <c r="H36" s="106">
        <v>0</v>
      </c>
      <c r="I36" s="106">
        <v>0</v>
      </c>
    </row>
    <row r="37" spans="1:9" s="57" customFormat="1" ht="20.25" customHeight="1" hidden="1">
      <c r="A37" s="117" t="s">
        <v>20</v>
      </c>
      <c r="B37" s="86" t="s">
        <v>323</v>
      </c>
      <c r="C37" s="86" t="s">
        <v>324</v>
      </c>
      <c r="D37" s="39">
        <v>11</v>
      </c>
      <c r="E37" s="89"/>
      <c r="F37" s="90"/>
      <c r="G37" s="86"/>
      <c r="H37" s="93">
        <f aca="true" t="shared" si="2" ref="H37:I40">H38</f>
        <v>0</v>
      </c>
      <c r="I37" s="93">
        <f t="shared" si="2"/>
        <v>0</v>
      </c>
    </row>
    <row r="38" spans="1:9" s="57" customFormat="1" ht="20.25" customHeight="1" hidden="1">
      <c r="A38" s="117" t="s">
        <v>342</v>
      </c>
      <c r="B38" s="94" t="s">
        <v>323</v>
      </c>
      <c r="C38" s="86" t="s">
        <v>324</v>
      </c>
      <c r="D38" s="84">
        <v>11</v>
      </c>
      <c r="E38" s="107" t="s">
        <v>18</v>
      </c>
      <c r="F38" s="90" t="s">
        <v>373</v>
      </c>
      <c r="G38" s="98"/>
      <c r="H38" s="93">
        <f t="shared" si="2"/>
        <v>0</v>
      </c>
      <c r="I38" s="93">
        <f t="shared" si="2"/>
        <v>0</v>
      </c>
    </row>
    <row r="39" spans="1:9" s="57" customFormat="1" ht="20.25" customHeight="1" hidden="1">
      <c r="A39" s="117" t="s">
        <v>343</v>
      </c>
      <c r="B39" s="94" t="s">
        <v>323</v>
      </c>
      <c r="C39" s="86" t="s">
        <v>324</v>
      </c>
      <c r="D39" s="84">
        <v>11</v>
      </c>
      <c r="E39" s="107" t="s">
        <v>19</v>
      </c>
      <c r="F39" s="108" t="s">
        <v>373</v>
      </c>
      <c r="G39" s="98"/>
      <c r="H39" s="93">
        <f t="shared" si="2"/>
        <v>0</v>
      </c>
      <c r="I39" s="93">
        <f t="shared" si="2"/>
        <v>0</v>
      </c>
    </row>
    <row r="40" spans="1:9" s="57" customFormat="1" ht="15" hidden="1">
      <c r="A40" s="132" t="s">
        <v>21</v>
      </c>
      <c r="B40" s="94" t="s">
        <v>323</v>
      </c>
      <c r="C40" s="86" t="s">
        <v>324</v>
      </c>
      <c r="D40" s="84">
        <v>11</v>
      </c>
      <c r="E40" s="84" t="s">
        <v>19</v>
      </c>
      <c r="F40" s="85">
        <v>1403</v>
      </c>
      <c r="G40" s="98"/>
      <c r="H40" s="93">
        <f t="shared" si="2"/>
        <v>0</v>
      </c>
      <c r="I40" s="93">
        <f t="shared" si="2"/>
        <v>0</v>
      </c>
    </row>
    <row r="41" spans="1:9" s="57" customFormat="1" ht="20.25" customHeight="1" hidden="1">
      <c r="A41" s="132" t="s">
        <v>334</v>
      </c>
      <c r="B41" s="86" t="s">
        <v>323</v>
      </c>
      <c r="C41" s="86" t="s">
        <v>324</v>
      </c>
      <c r="D41" s="39">
        <v>11</v>
      </c>
      <c r="E41" s="107" t="s">
        <v>19</v>
      </c>
      <c r="F41" s="83">
        <v>1403</v>
      </c>
      <c r="G41" s="86" t="s">
        <v>335</v>
      </c>
      <c r="H41" s="101"/>
      <c r="I41" s="101"/>
    </row>
    <row r="42" spans="1:9" s="57" customFormat="1" ht="22.5" customHeight="1">
      <c r="A42" s="132" t="s">
        <v>429</v>
      </c>
      <c r="B42" s="86" t="s">
        <v>323</v>
      </c>
      <c r="C42" s="87" t="s">
        <v>324</v>
      </c>
      <c r="D42" s="88" t="s">
        <v>344</v>
      </c>
      <c r="E42" s="109"/>
      <c r="F42" s="110"/>
      <c r="G42" s="91"/>
      <c r="H42" s="92">
        <f>H56+H43+H62</f>
        <v>1306.578</v>
      </c>
      <c r="I42" s="92">
        <f>I44+I59+I61+I65</f>
        <v>1280.944</v>
      </c>
    </row>
    <row r="43" spans="1:9" s="57" customFormat="1" ht="22.5" customHeight="1">
      <c r="A43" s="132" t="s">
        <v>430</v>
      </c>
      <c r="B43" s="86" t="s">
        <v>323</v>
      </c>
      <c r="C43" s="87" t="s">
        <v>324</v>
      </c>
      <c r="D43" s="88" t="s">
        <v>344</v>
      </c>
      <c r="E43" s="387" t="s">
        <v>431</v>
      </c>
      <c r="F43" s="388"/>
      <c r="G43" s="91"/>
      <c r="H43" s="92">
        <f>H44</f>
        <v>25.951</v>
      </c>
      <c r="I43" s="93">
        <f>I44</f>
        <v>1.562</v>
      </c>
    </row>
    <row r="44" spans="1:9" s="57" customFormat="1" ht="21.75" customHeight="1">
      <c r="A44" s="132" t="s">
        <v>336</v>
      </c>
      <c r="B44" s="86" t="s">
        <v>323</v>
      </c>
      <c r="C44" s="87" t="s">
        <v>324</v>
      </c>
      <c r="D44" s="88" t="s">
        <v>344</v>
      </c>
      <c r="E44" s="387" t="s">
        <v>431</v>
      </c>
      <c r="F44" s="388"/>
      <c r="G44" s="91" t="s">
        <v>337</v>
      </c>
      <c r="H44" s="92">
        <v>25.951</v>
      </c>
      <c r="I44" s="92">
        <v>1.562</v>
      </c>
    </row>
    <row r="45" spans="1:9" s="57" customFormat="1" ht="31.5" customHeight="1" hidden="1">
      <c r="A45" s="132" t="s">
        <v>3</v>
      </c>
      <c r="B45" s="86" t="s">
        <v>323</v>
      </c>
      <c r="C45" s="87" t="s">
        <v>324</v>
      </c>
      <c r="D45" s="88" t="s">
        <v>344</v>
      </c>
      <c r="E45" s="387" t="s">
        <v>432</v>
      </c>
      <c r="F45" s="388"/>
      <c r="G45" s="91"/>
      <c r="H45" s="93">
        <f>H46</f>
        <v>0</v>
      </c>
      <c r="I45" s="93">
        <v>0</v>
      </c>
    </row>
    <row r="46" spans="1:9" s="58" customFormat="1" ht="33.75" customHeight="1" hidden="1">
      <c r="A46" s="117" t="s">
        <v>477</v>
      </c>
      <c r="B46" s="118" t="s">
        <v>323</v>
      </c>
      <c r="C46" s="119" t="s">
        <v>324</v>
      </c>
      <c r="D46" s="120" t="s">
        <v>344</v>
      </c>
      <c r="E46" s="374" t="s">
        <v>433</v>
      </c>
      <c r="F46" s="375"/>
      <c r="G46" s="98"/>
      <c r="H46" s="93">
        <f>H47</f>
        <v>0</v>
      </c>
      <c r="I46" s="93">
        <v>0</v>
      </c>
    </row>
    <row r="47" spans="1:9" s="58" customFormat="1" ht="69" customHeight="1" hidden="1">
      <c r="A47" s="117" t="s">
        <v>331</v>
      </c>
      <c r="B47" s="118" t="s">
        <v>323</v>
      </c>
      <c r="C47" s="119" t="s">
        <v>324</v>
      </c>
      <c r="D47" s="120" t="s">
        <v>344</v>
      </c>
      <c r="E47" s="374" t="s">
        <v>433</v>
      </c>
      <c r="F47" s="375"/>
      <c r="G47" s="123" t="s">
        <v>326</v>
      </c>
      <c r="H47" s="295">
        <v>0</v>
      </c>
      <c r="I47" s="111">
        <v>0</v>
      </c>
    </row>
    <row r="48" spans="1:9" s="57" customFormat="1" ht="0.75" customHeight="1" hidden="1">
      <c r="A48" s="161" t="s">
        <v>65</v>
      </c>
      <c r="B48" s="86" t="s">
        <v>323</v>
      </c>
      <c r="C48" s="86" t="s">
        <v>324</v>
      </c>
      <c r="D48" s="86" t="s">
        <v>344</v>
      </c>
      <c r="E48" s="374" t="s">
        <v>433</v>
      </c>
      <c r="F48" s="375"/>
      <c r="G48" s="86" t="s">
        <v>333</v>
      </c>
      <c r="H48" s="111"/>
      <c r="I48" s="111"/>
    </row>
    <row r="49" spans="1:9" s="57" customFormat="1" ht="24" customHeight="1" hidden="1">
      <c r="A49" s="296"/>
      <c r="B49" s="86"/>
      <c r="C49" s="112"/>
      <c r="D49" s="112"/>
      <c r="E49" s="107"/>
      <c r="F49" s="83"/>
      <c r="G49" s="112"/>
      <c r="H49" s="101"/>
      <c r="I49" s="101"/>
    </row>
    <row r="50" spans="1:9" s="58" customFormat="1" ht="60" hidden="1">
      <c r="A50" s="117" t="s">
        <v>73</v>
      </c>
      <c r="B50" s="94" t="s">
        <v>323</v>
      </c>
      <c r="C50" s="86" t="s">
        <v>324</v>
      </c>
      <c r="D50" s="97" t="s">
        <v>344</v>
      </c>
      <c r="E50" s="84" t="s">
        <v>74</v>
      </c>
      <c r="F50" s="91" t="s">
        <v>67</v>
      </c>
      <c r="G50" s="98"/>
      <c r="H50" s="93">
        <f>+H51</f>
        <v>0</v>
      </c>
      <c r="I50" s="93">
        <f>+I51</f>
        <v>0</v>
      </c>
    </row>
    <row r="51" spans="1:9" s="58" customFormat="1" ht="60" hidden="1">
      <c r="A51" s="117" t="s">
        <v>75</v>
      </c>
      <c r="B51" s="94" t="s">
        <v>323</v>
      </c>
      <c r="C51" s="86" t="s">
        <v>324</v>
      </c>
      <c r="D51" s="97" t="s">
        <v>344</v>
      </c>
      <c r="E51" s="113" t="s">
        <v>76</v>
      </c>
      <c r="F51" s="114" t="s">
        <v>67</v>
      </c>
      <c r="G51" s="98"/>
      <c r="H51" s="93">
        <f>+H53</f>
        <v>0</v>
      </c>
      <c r="I51" s="93">
        <f>+I53</f>
        <v>0</v>
      </c>
    </row>
    <row r="52" spans="1:9" s="58" customFormat="1" ht="60" hidden="1">
      <c r="A52" s="297" t="s">
        <v>77</v>
      </c>
      <c r="B52" s="94" t="s">
        <v>323</v>
      </c>
      <c r="C52" s="86" t="s">
        <v>324</v>
      </c>
      <c r="D52" s="97" t="s">
        <v>344</v>
      </c>
      <c r="E52" s="84" t="s">
        <v>78</v>
      </c>
      <c r="F52" s="91" t="s">
        <v>67</v>
      </c>
      <c r="G52" s="98"/>
      <c r="H52" s="93"/>
      <c r="I52" s="93"/>
    </row>
    <row r="53" spans="1:248" s="54" customFormat="1" ht="15" hidden="1">
      <c r="A53" s="228" t="s">
        <v>380</v>
      </c>
      <c r="B53" s="94" t="s">
        <v>323</v>
      </c>
      <c r="C53" s="95" t="s">
        <v>324</v>
      </c>
      <c r="D53" s="96" t="s">
        <v>344</v>
      </c>
      <c r="E53" s="97" t="s">
        <v>78</v>
      </c>
      <c r="F53" s="98" t="s">
        <v>79</v>
      </c>
      <c r="G53" s="115"/>
      <c r="H53" s="116">
        <f>H54+H55</f>
        <v>0</v>
      </c>
      <c r="I53" s="116">
        <f>I54+I55</f>
        <v>0</v>
      </c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</row>
    <row r="54" spans="1:248" s="54" customFormat="1" ht="60" hidden="1">
      <c r="A54" s="117" t="s">
        <v>331</v>
      </c>
      <c r="B54" s="118" t="s">
        <v>323</v>
      </c>
      <c r="C54" s="119" t="s">
        <v>324</v>
      </c>
      <c r="D54" s="120" t="s">
        <v>344</v>
      </c>
      <c r="E54" s="379" t="s">
        <v>80</v>
      </c>
      <c r="F54" s="380"/>
      <c r="G54" s="123" t="s">
        <v>326</v>
      </c>
      <c r="H54" s="124"/>
      <c r="I54" s="124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</row>
    <row r="55" spans="1:248" s="54" customFormat="1" ht="30" hidden="1">
      <c r="A55" s="161" t="s">
        <v>65</v>
      </c>
      <c r="B55" s="86" t="s">
        <v>323</v>
      </c>
      <c r="C55" s="86" t="s">
        <v>324</v>
      </c>
      <c r="D55" s="86" t="s">
        <v>344</v>
      </c>
      <c r="E55" s="97" t="s">
        <v>78</v>
      </c>
      <c r="F55" s="98" t="s">
        <v>79</v>
      </c>
      <c r="G55" s="86" t="s">
        <v>333</v>
      </c>
      <c r="H55" s="101"/>
      <c r="I55" s="101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</row>
    <row r="56" spans="1:9" s="58" customFormat="1" ht="41.25" customHeight="1">
      <c r="A56" s="298" t="s">
        <v>9</v>
      </c>
      <c r="B56" s="94" t="s">
        <v>323</v>
      </c>
      <c r="C56" s="104" t="s">
        <v>324</v>
      </c>
      <c r="D56" s="125">
        <v>13</v>
      </c>
      <c r="E56" s="387" t="s">
        <v>81</v>
      </c>
      <c r="F56" s="388"/>
      <c r="G56" s="126"/>
      <c r="H56" s="250">
        <f>+H57</f>
        <v>1279.627</v>
      </c>
      <c r="I56" s="111">
        <f>+I57</f>
        <v>1100.368</v>
      </c>
    </row>
    <row r="57" spans="1:9" s="57" customFormat="1" ht="24.75" customHeight="1">
      <c r="A57" s="117" t="s">
        <v>10</v>
      </c>
      <c r="B57" s="94" t="s">
        <v>323</v>
      </c>
      <c r="C57" s="127" t="s">
        <v>324</v>
      </c>
      <c r="D57" s="128">
        <v>13</v>
      </c>
      <c r="E57" s="391" t="s">
        <v>82</v>
      </c>
      <c r="F57" s="388"/>
      <c r="G57" s="129"/>
      <c r="H57" s="92">
        <f>H59+H61</f>
        <v>1279.627</v>
      </c>
      <c r="I57" s="93">
        <f>I58</f>
        <v>1100.368</v>
      </c>
    </row>
    <row r="58" spans="1:9" s="57" customFormat="1" ht="33" customHeight="1">
      <c r="A58" s="132" t="s">
        <v>11</v>
      </c>
      <c r="B58" s="94" t="s">
        <v>323</v>
      </c>
      <c r="C58" s="130" t="s">
        <v>324</v>
      </c>
      <c r="D58" s="128">
        <v>13</v>
      </c>
      <c r="E58" s="391" t="s">
        <v>83</v>
      </c>
      <c r="F58" s="388"/>
      <c r="G58" s="129"/>
      <c r="H58" s="92">
        <f>H59+H60</f>
        <v>1100.569</v>
      </c>
      <c r="I58" s="93">
        <f>I59+I60</f>
        <v>1100.368</v>
      </c>
    </row>
    <row r="59" spans="1:9" s="57" customFormat="1" ht="32.25" customHeight="1">
      <c r="A59" s="227" t="s">
        <v>65</v>
      </c>
      <c r="B59" s="86" t="s">
        <v>323</v>
      </c>
      <c r="C59" s="299" t="s">
        <v>324</v>
      </c>
      <c r="D59" s="300">
        <v>13</v>
      </c>
      <c r="E59" s="387" t="s">
        <v>83</v>
      </c>
      <c r="F59" s="388"/>
      <c r="G59" s="131" t="s">
        <v>333</v>
      </c>
      <c r="H59" s="251">
        <v>1100.569</v>
      </c>
      <c r="I59" s="251">
        <v>1100.368</v>
      </c>
    </row>
    <row r="60" spans="1:9" s="57" customFormat="1" ht="0.75" customHeight="1" hidden="1">
      <c r="A60" s="132" t="s">
        <v>334</v>
      </c>
      <c r="B60" s="133" t="s">
        <v>323</v>
      </c>
      <c r="C60" s="134" t="s">
        <v>324</v>
      </c>
      <c r="D60" s="135">
        <v>13</v>
      </c>
      <c r="E60" s="401" t="s">
        <v>83</v>
      </c>
      <c r="F60" s="390"/>
      <c r="G60" s="136" t="s">
        <v>335</v>
      </c>
      <c r="H60" s="137"/>
      <c r="I60" s="137"/>
    </row>
    <row r="61" spans="1:9" s="57" customFormat="1" ht="27" customHeight="1">
      <c r="A61" s="132" t="s">
        <v>334</v>
      </c>
      <c r="B61" s="94"/>
      <c r="C61" s="87" t="s">
        <v>324</v>
      </c>
      <c r="D61" s="87" t="s">
        <v>344</v>
      </c>
      <c r="E61" s="387" t="s">
        <v>83</v>
      </c>
      <c r="F61" s="388"/>
      <c r="G61" s="140" t="s">
        <v>335</v>
      </c>
      <c r="H61" s="92">
        <v>179.058</v>
      </c>
      <c r="I61" s="92">
        <v>179.014</v>
      </c>
    </row>
    <row r="62" spans="1:9" s="57" customFormat="1" ht="27" customHeight="1">
      <c r="A62" s="260" t="s">
        <v>12</v>
      </c>
      <c r="B62" s="94" t="s">
        <v>323</v>
      </c>
      <c r="C62" s="138" t="s">
        <v>324</v>
      </c>
      <c r="D62" s="138" t="s">
        <v>344</v>
      </c>
      <c r="E62" s="400" t="s">
        <v>70</v>
      </c>
      <c r="F62" s="382"/>
      <c r="G62" s="140"/>
      <c r="H62" s="92">
        <f>H63</f>
        <v>1</v>
      </c>
      <c r="I62" s="93">
        <f>I63</f>
        <v>0</v>
      </c>
    </row>
    <row r="63" spans="1:9" s="57" customFormat="1" ht="27" customHeight="1">
      <c r="A63" s="185" t="s">
        <v>14</v>
      </c>
      <c r="B63" s="94" t="s">
        <v>323</v>
      </c>
      <c r="C63" s="87" t="s">
        <v>324</v>
      </c>
      <c r="D63" s="87" t="s">
        <v>344</v>
      </c>
      <c r="E63" s="381" t="s">
        <v>84</v>
      </c>
      <c r="F63" s="382"/>
      <c r="G63" s="140"/>
      <c r="H63" s="92">
        <f>H64</f>
        <v>1</v>
      </c>
      <c r="I63" s="93">
        <f>I64</f>
        <v>0</v>
      </c>
    </row>
    <row r="64" spans="1:254" s="53" customFormat="1" ht="33" customHeight="1">
      <c r="A64" s="132" t="s">
        <v>85</v>
      </c>
      <c r="B64" s="118" t="s">
        <v>323</v>
      </c>
      <c r="C64" s="133" t="s">
        <v>324</v>
      </c>
      <c r="D64" s="133">
        <v>13</v>
      </c>
      <c r="E64" s="389" t="s">
        <v>86</v>
      </c>
      <c r="F64" s="390"/>
      <c r="G64" s="133"/>
      <c r="H64" s="278">
        <f>SUM(H65:H65)</f>
        <v>1</v>
      </c>
      <c r="I64" s="93">
        <f>I65</f>
        <v>0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</row>
    <row r="65" spans="1:254" s="53" customFormat="1" ht="35.25" customHeight="1">
      <c r="A65" s="227" t="s">
        <v>65</v>
      </c>
      <c r="B65" s="133" t="s">
        <v>323</v>
      </c>
      <c r="C65" s="133" t="s">
        <v>324</v>
      </c>
      <c r="D65" s="133">
        <v>13</v>
      </c>
      <c r="E65" s="389" t="s">
        <v>86</v>
      </c>
      <c r="F65" s="390"/>
      <c r="G65" s="133" t="s">
        <v>333</v>
      </c>
      <c r="H65" s="278">
        <v>1</v>
      </c>
      <c r="I65" s="141">
        <v>0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</row>
    <row r="66" spans="1:254" s="53" customFormat="1" ht="0" customHeight="1" hidden="1">
      <c r="A66" s="258"/>
      <c r="B66" s="133"/>
      <c r="C66" s="133"/>
      <c r="D66" s="121"/>
      <c r="E66" s="389"/>
      <c r="F66" s="390"/>
      <c r="G66" s="122"/>
      <c r="H66" s="141"/>
      <c r="I66" s="141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</row>
    <row r="67" spans="1:254" s="53" customFormat="1" ht="15" hidden="1">
      <c r="A67" s="228"/>
      <c r="B67" s="133"/>
      <c r="C67" s="133"/>
      <c r="D67" s="121"/>
      <c r="E67" s="389"/>
      <c r="F67" s="390"/>
      <c r="G67" s="122"/>
      <c r="H67" s="141"/>
      <c r="I67" s="141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</row>
    <row r="68" spans="1:254" s="53" customFormat="1" ht="15" hidden="1">
      <c r="A68" s="117"/>
      <c r="B68" s="133"/>
      <c r="C68" s="133"/>
      <c r="D68" s="121"/>
      <c r="E68" s="389"/>
      <c r="F68" s="390"/>
      <c r="G68" s="122"/>
      <c r="H68" s="141"/>
      <c r="I68" s="141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</row>
    <row r="69" spans="1:254" s="53" customFormat="1" ht="15" hidden="1">
      <c r="A69" s="227"/>
      <c r="B69" s="143"/>
      <c r="C69" s="133"/>
      <c r="D69" s="121"/>
      <c r="E69" s="389"/>
      <c r="F69" s="390"/>
      <c r="G69" s="122"/>
      <c r="H69" s="141"/>
      <c r="I69" s="141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</row>
    <row r="70" spans="1:9" s="57" customFormat="1" ht="24.75" customHeight="1">
      <c r="A70" s="185" t="s">
        <v>345</v>
      </c>
      <c r="B70" s="144" t="s">
        <v>323</v>
      </c>
      <c r="C70" s="145" t="s">
        <v>325</v>
      </c>
      <c r="D70" s="146"/>
      <c r="E70" s="147"/>
      <c r="F70" s="148"/>
      <c r="G70" s="149"/>
      <c r="H70" s="153">
        <f aca="true" t="shared" si="3" ref="H70:I73">H71</f>
        <v>89.267</v>
      </c>
      <c r="I70" s="153">
        <f t="shared" si="3"/>
        <v>89.267</v>
      </c>
    </row>
    <row r="71" spans="1:9" s="57" customFormat="1" ht="19.5" customHeight="1">
      <c r="A71" s="185" t="s">
        <v>346</v>
      </c>
      <c r="B71" s="86" t="s">
        <v>323</v>
      </c>
      <c r="C71" s="145" t="s">
        <v>325</v>
      </c>
      <c r="D71" s="145" t="s">
        <v>347</v>
      </c>
      <c r="E71" s="150"/>
      <c r="F71" s="151"/>
      <c r="G71" s="145"/>
      <c r="H71" s="153">
        <f t="shared" si="3"/>
        <v>89.267</v>
      </c>
      <c r="I71" s="153">
        <f t="shared" si="3"/>
        <v>89.267</v>
      </c>
    </row>
    <row r="72" spans="1:9" s="58" customFormat="1" ht="20.25" customHeight="1">
      <c r="A72" s="260" t="s">
        <v>12</v>
      </c>
      <c r="B72" s="94" t="s">
        <v>323</v>
      </c>
      <c r="C72" s="138" t="s">
        <v>325</v>
      </c>
      <c r="D72" s="138" t="s">
        <v>347</v>
      </c>
      <c r="E72" s="400" t="s">
        <v>70</v>
      </c>
      <c r="F72" s="382"/>
      <c r="G72" s="139"/>
      <c r="H72" s="153">
        <f t="shared" si="3"/>
        <v>89.267</v>
      </c>
      <c r="I72" s="153">
        <f t="shared" si="3"/>
        <v>89.267</v>
      </c>
    </row>
    <row r="73" spans="1:9" s="57" customFormat="1" ht="26.25" customHeight="1">
      <c r="A73" s="185" t="s">
        <v>14</v>
      </c>
      <c r="B73" s="94" t="s">
        <v>323</v>
      </c>
      <c r="C73" s="87" t="s">
        <v>325</v>
      </c>
      <c r="D73" s="87" t="s">
        <v>347</v>
      </c>
      <c r="E73" s="381" t="s">
        <v>84</v>
      </c>
      <c r="F73" s="382"/>
      <c r="G73" s="140"/>
      <c r="H73" s="153">
        <f t="shared" si="3"/>
        <v>89.267</v>
      </c>
      <c r="I73" s="153">
        <f t="shared" si="3"/>
        <v>89.267</v>
      </c>
    </row>
    <row r="74" spans="1:9" s="57" customFormat="1" ht="34.5" customHeight="1">
      <c r="A74" s="185" t="s">
        <v>15</v>
      </c>
      <c r="B74" s="94" t="s">
        <v>323</v>
      </c>
      <c r="C74" s="152" t="s">
        <v>325</v>
      </c>
      <c r="D74" s="152" t="s">
        <v>347</v>
      </c>
      <c r="E74" s="381" t="s">
        <v>87</v>
      </c>
      <c r="F74" s="382"/>
      <c r="G74" s="152"/>
      <c r="H74" s="153">
        <f>H75</f>
        <v>89.267</v>
      </c>
      <c r="I74" s="153">
        <f>I75</f>
        <v>89.267</v>
      </c>
    </row>
    <row r="75" spans="1:9" s="57" customFormat="1" ht="65.25" customHeight="1">
      <c r="A75" s="117" t="s">
        <v>331</v>
      </c>
      <c r="B75" s="86" t="s">
        <v>323</v>
      </c>
      <c r="C75" s="86" t="s">
        <v>325</v>
      </c>
      <c r="D75" s="86" t="s">
        <v>347</v>
      </c>
      <c r="E75" s="381" t="s">
        <v>87</v>
      </c>
      <c r="F75" s="382"/>
      <c r="G75" s="86" t="s">
        <v>326</v>
      </c>
      <c r="H75" s="153">
        <v>89.267</v>
      </c>
      <c r="I75" s="153">
        <v>89.267</v>
      </c>
    </row>
    <row r="76" spans="1:9" s="57" customFormat="1" ht="30" hidden="1">
      <c r="A76" s="227" t="s">
        <v>65</v>
      </c>
      <c r="B76" s="86" t="s">
        <v>323</v>
      </c>
      <c r="C76" s="86" t="s">
        <v>325</v>
      </c>
      <c r="D76" s="86" t="s">
        <v>347</v>
      </c>
      <c r="E76" s="381" t="s">
        <v>87</v>
      </c>
      <c r="F76" s="382"/>
      <c r="G76" s="86" t="s">
        <v>333</v>
      </c>
      <c r="H76" s="101"/>
      <c r="I76" s="101"/>
    </row>
    <row r="77" spans="1:9" s="59" customFormat="1" ht="35.25" customHeight="1">
      <c r="A77" s="117" t="s">
        <v>348</v>
      </c>
      <c r="B77" s="154" t="s">
        <v>323</v>
      </c>
      <c r="C77" s="155" t="s">
        <v>347</v>
      </c>
      <c r="D77" s="155"/>
      <c r="E77" s="147"/>
      <c r="F77" s="148"/>
      <c r="G77" s="155"/>
      <c r="H77" s="156">
        <f>+H78+H88</f>
        <v>23.3</v>
      </c>
      <c r="I77" s="156">
        <f>+I78+I88</f>
        <v>23.233</v>
      </c>
    </row>
    <row r="78" spans="1:9" s="59" customFormat="1" ht="38.25" customHeight="1">
      <c r="A78" s="297" t="s">
        <v>518</v>
      </c>
      <c r="B78" s="86" t="s">
        <v>323</v>
      </c>
      <c r="C78" s="155" t="s">
        <v>347</v>
      </c>
      <c r="D78" s="155" t="s">
        <v>367</v>
      </c>
      <c r="E78" s="150"/>
      <c r="F78" s="151"/>
      <c r="G78" s="87"/>
      <c r="H78" s="93">
        <f>H79</f>
        <v>23.3</v>
      </c>
      <c r="I78" s="93">
        <f>I79</f>
        <v>23.233</v>
      </c>
    </row>
    <row r="79" spans="1:9" s="61" customFormat="1" ht="76.5" customHeight="1">
      <c r="A79" s="117" t="s">
        <v>88</v>
      </c>
      <c r="B79" s="118" t="s">
        <v>323</v>
      </c>
      <c r="C79" s="133" t="s">
        <v>347</v>
      </c>
      <c r="D79" s="133" t="s">
        <v>367</v>
      </c>
      <c r="E79" s="381" t="s">
        <v>89</v>
      </c>
      <c r="F79" s="382"/>
      <c r="G79" s="86"/>
      <c r="H79" s="101">
        <f>H84+H80</f>
        <v>23.3</v>
      </c>
      <c r="I79" s="101">
        <f>I84+I80</f>
        <v>23.233</v>
      </c>
    </row>
    <row r="80" spans="1:9" s="59" customFormat="1" ht="124.5" customHeight="1">
      <c r="A80" s="160" t="s">
        <v>418</v>
      </c>
      <c r="B80" s="118" t="s">
        <v>323</v>
      </c>
      <c r="C80" s="133" t="s">
        <v>347</v>
      </c>
      <c r="D80" s="133" t="s">
        <v>367</v>
      </c>
      <c r="E80" s="381" t="s">
        <v>90</v>
      </c>
      <c r="F80" s="382"/>
      <c r="G80" s="86"/>
      <c r="H80" s="101">
        <f>H81</f>
        <v>23.3</v>
      </c>
      <c r="I80" s="101">
        <f>I81</f>
        <v>23.233</v>
      </c>
    </row>
    <row r="81" spans="1:9" s="59" customFormat="1" ht="40.5" customHeight="1">
      <c r="A81" s="160" t="s">
        <v>419</v>
      </c>
      <c r="B81" s="118" t="s">
        <v>323</v>
      </c>
      <c r="C81" s="133" t="s">
        <v>347</v>
      </c>
      <c r="D81" s="133" t="s">
        <v>367</v>
      </c>
      <c r="E81" s="381" t="s">
        <v>91</v>
      </c>
      <c r="F81" s="382"/>
      <c r="G81" s="86"/>
      <c r="H81" s="101">
        <f>H82</f>
        <v>23.3</v>
      </c>
      <c r="I81" s="101">
        <f>I82</f>
        <v>23.233</v>
      </c>
    </row>
    <row r="82" spans="1:9" s="57" customFormat="1" ht="39" customHeight="1">
      <c r="A82" s="228" t="s">
        <v>92</v>
      </c>
      <c r="B82" s="94" t="s">
        <v>323</v>
      </c>
      <c r="C82" s="157" t="s">
        <v>347</v>
      </c>
      <c r="D82" s="157" t="s">
        <v>367</v>
      </c>
      <c r="E82" s="381" t="s">
        <v>93</v>
      </c>
      <c r="F82" s="382"/>
      <c r="G82" s="86"/>
      <c r="H82" s="93">
        <f>+H83</f>
        <v>23.3</v>
      </c>
      <c r="I82" s="93">
        <f>+I83</f>
        <v>23.233</v>
      </c>
    </row>
    <row r="83" spans="1:9" s="57" customFormat="1" ht="41.25" customHeight="1">
      <c r="A83" s="227" t="s">
        <v>65</v>
      </c>
      <c r="B83" s="133" t="s">
        <v>323</v>
      </c>
      <c r="C83" s="158" t="s">
        <v>347</v>
      </c>
      <c r="D83" s="158" t="s">
        <v>367</v>
      </c>
      <c r="E83" s="381" t="s">
        <v>93</v>
      </c>
      <c r="F83" s="382"/>
      <c r="G83" s="86" t="s">
        <v>333</v>
      </c>
      <c r="H83" s="153">
        <v>23.3</v>
      </c>
      <c r="I83" s="153">
        <v>23.233</v>
      </c>
    </row>
    <row r="84" spans="1:9" s="57" customFormat="1" ht="90" hidden="1">
      <c r="A84" s="159" t="s">
        <v>94</v>
      </c>
      <c r="B84" s="133" t="s">
        <v>323</v>
      </c>
      <c r="C84" s="158" t="s">
        <v>347</v>
      </c>
      <c r="D84" s="158" t="s">
        <v>367</v>
      </c>
      <c r="E84" s="379" t="s">
        <v>95</v>
      </c>
      <c r="F84" s="380"/>
      <c r="G84" s="133"/>
      <c r="H84" s="141">
        <f aca="true" t="shared" si="4" ref="H84:I86">H85</f>
        <v>0</v>
      </c>
      <c r="I84" s="141">
        <f t="shared" si="4"/>
        <v>0</v>
      </c>
    </row>
    <row r="85" spans="1:9" s="57" customFormat="1" ht="12" customHeight="1" hidden="1">
      <c r="A85" s="160" t="s">
        <v>96</v>
      </c>
      <c r="B85" s="133" t="s">
        <v>323</v>
      </c>
      <c r="C85" s="158" t="s">
        <v>347</v>
      </c>
      <c r="D85" s="158" t="s">
        <v>367</v>
      </c>
      <c r="E85" s="379" t="s">
        <v>97</v>
      </c>
      <c r="F85" s="380"/>
      <c r="G85" s="133"/>
      <c r="H85" s="141">
        <f t="shared" si="4"/>
        <v>0</v>
      </c>
      <c r="I85" s="141">
        <f t="shared" si="4"/>
        <v>0</v>
      </c>
    </row>
    <row r="86" spans="1:9" s="57" customFormat="1" ht="45" hidden="1">
      <c r="A86" s="161" t="s">
        <v>98</v>
      </c>
      <c r="B86" s="133" t="s">
        <v>323</v>
      </c>
      <c r="C86" s="158" t="s">
        <v>347</v>
      </c>
      <c r="D86" s="158" t="s">
        <v>367</v>
      </c>
      <c r="E86" s="402" t="s">
        <v>99</v>
      </c>
      <c r="F86" s="403"/>
      <c r="G86" s="133"/>
      <c r="H86" s="141">
        <f t="shared" si="4"/>
        <v>0</v>
      </c>
      <c r="I86" s="141">
        <f t="shared" si="4"/>
        <v>0</v>
      </c>
    </row>
    <row r="87" spans="1:9" s="57" customFormat="1" ht="30" hidden="1">
      <c r="A87" s="227" t="s">
        <v>65</v>
      </c>
      <c r="B87" s="133" t="s">
        <v>323</v>
      </c>
      <c r="C87" s="158" t="s">
        <v>347</v>
      </c>
      <c r="D87" s="158" t="s">
        <v>367</v>
      </c>
      <c r="E87" s="379" t="s">
        <v>99</v>
      </c>
      <c r="F87" s="380"/>
      <c r="G87" s="133" t="s">
        <v>333</v>
      </c>
      <c r="H87" s="141"/>
      <c r="I87" s="141"/>
    </row>
    <row r="88" spans="1:9" s="58" customFormat="1" ht="30" hidden="1">
      <c r="A88" s="241" t="s">
        <v>100</v>
      </c>
      <c r="B88" s="86" t="s">
        <v>323</v>
      </c>
      <c r="C88" s="145" t="s">
        <v>347</v>
      </c>
      <c r="D88" s="145">
        <v>14</v>
      </c>
      <c r="E88" s="150"/>
      <c r="F88" s="151"/>
      <c r="G88" s="145"/>
      <c r="H88" s="93">
        <f>+H89</f>
        <v>0</v>
      </c>
      <c r="I88" s="93">
        <f>+I89</f>
        <v>0</v>
      </c>
    </row>
    <row r="89" spans="1:9" s="58" customFormat="1" ht="60" hidden="1">
      <c r="A89" s="301" t="s">
        <v>101</v>
      </c>
      <c r="B89" s="94" t="s">
        <v>323</v>
      </c>
      <c r="C89" s="145" t="s">
        <v>347</v>
      </c>
      <c r="D89" s="145">
        <v>14</v>
      </c>
      <c r="E89" s="88" t="s">
        <v>102</v>
      </c>
      <c r="F89" s="91" t="s">
        <v>67</v>
      </c>
      <c r="G89" s="145"/>
      <c r="H89" s="93">
        <f>+H90</f>
        <v>0</v>
      </c>
      <c r="I89" s="93">
        <f>+I90</f>
        <v>0</v>
      </c>
    </row>
    <row r="90" spans="1:9" s="57" customFormat="1" ht="90" hidden="1">
      <c r="A90" s="302" t="s">
        <v>103</v>
      </c>
      <c r="B90" s="94" t="s">
        <v>323</v>
      </c>
      <c r="C90" s="145" t="s">
        <v>347</v>
      </c>
      <c r="D90" s="145" t="s">
        <v>104</v>
      </c>
      <c r="E90" s="88" t="s">
        <v>105</v>
      </c>
      <c r="F90" s="91" t="s">
        <v>67</v>
      </c>
      <c r="G90" s="145"/>
      <c r="H90" s="93">
        <f aca="true" t="shared" si="5" ref="H90:I92">H91</f>
        <v>0</v>
      </c>
      <c r="I90" s="93">
        <f t="shared" si="5"/>
        <v>0</v>
      </c>
    </row>
    <row r="91" spans="1:9" s="57" customFormat="1" ht="30" hidden="1">
      <c r="A91" s="162" t="s">
        <v>106</v>
      </c>
      <c r="B91" s="94" t="s">
        <v>323</v>
      </c>
      <c r="C91" s="145" t="s">
        <v>347</v>
      </c>
      <c r="D91" s="145" t="s">
        <v>104</v>
      </c>
      <c r="E91" s="88" t="s">
        <v>107</v>
      </c>
      <c r="F91" s="91" t="s">
        <v>67</v>
      </c>
      <c r="G91" s="145"/>
      <c r="H91" s="93">
        <f t="shared" si="5"/>
        <v>0</v>
      </c>
      <c r="I91" s="93">
        <f t="shared" si="5"/>
        <v>0</v>
      </c>
    </row>
    <row r="92" spans="1:9" s="57" customFormat="1" ht="42.75" customHeight="1" hidden="1">
      <c r="A92" s="185" t="s">
        <v>108</v>
      </c>
      <c r="B92" s="94" t="s">
        <v>323</v>
      </c>
      <c r="C92" s="152" t="s">
        <v>347</v>
      </c>
      <c r="D92" s="152">
        <v>14</v>
      </c>
      <c r="E92" s="88" t="s">
        <v>107</v>
      </c>
      <c r="F92" s="91" t="s">
        <v>109</v>
      </c>
      <c r="G92" s="86"/>
      <c r="H92" s="93">
        <f t="shared" si="5"/>
        <v>0</v>
      </c>
      <c r="I92" s="93">
        <f t="shared" si="5"/>
        <v>0</v>
      </c>
    </row>
    <row r="93" spans="1:9" s="57" customFormat="1" ht="30" hidden="1">
      <c r="A93" s="227" t="s">
        <v>65</v>
      </c>
      <c r="B93" s="86" t="s">
        <v>323</v>
      </c>
      <c r="C93" s="152" t="s">
        <v>347</v>
      </c>
      <c r="D93" s="152">
        <v>14</v>
      </c>
      <c r="E93" s="89" t="s">
        <v>107</v>
      </c>
      <c r="F93" s="90" t="s">
        <v>109</v>
      </c>
      <c r="G93" s="86" t="s">
        <v>333</v>
      </c>
      <c r="H93" s="101"/>
      <c r="I93" s="101"/>
    </row>
    <row r="94" spans="1:9" s="57" customFormat="1" ht="21.75" customHeight="1">
      <c r="A94" s="132" t="s">
        <v>350</v>
      </c>
      <c r="B94" s="154" t="s">
        <v>323</v>
      </c>
      <c r="C94" s="87" t="s">
        <v>330</v>
      </c>
      <c r="D94" s="109"/>
      <c r="E94" s="109"/>
      <c r="F94" s="110"/>
      <c r="G94" s="91"/>
      <c r="H94" s="92">
        <f>H95+H117</f>
        <v>77.2</v>
      </c>
      <c r="I94" s="92">
        <f>I95+I117+I108</f>
        <v>77.108</v>
      </c>
    </row>
    <row r="95" spans="1:9" s="57" customFormat="1" ht="15" hidden="1">
      <c r="A95" s="132" t="s">
        <v>110</v>
      </c>
      <c r="B95" s="144" t="s">
        <v>323</v>
      </c>
      <c r="C95" s="87" t="s">
        <v>330</v>
      </c>
      <c r="D95" s="88" t="s">
        <v>349</v>
      </c>
      <c r="E95" s="88"/>
      <c r="F95" s="91"/>
      <c r="G95" s="91"/>
      <c r="H95" s="93">
        <f>H96</f>
        <v>0</v>
      </c>
      <c r="I95" s="93">
        <f>I96</f>
        <v>0</v>
      </c>
    </row>
    <row r="96" spans="1:9" s="57" customFormat="1" ht="75" hidden="1">
      <c r="A96" s="301" t="s">
        <v>111</v>
      </c>
      <c r="B96" s="144" t="s">
        <v>323</v>
      </c>
      <c r="C96" s="87" t="s">
        <v>330</v>
      </c>
      <c r="D96" s="88" t="s">
        <v>349</v>
      </c>
      <c r="E96" s="381" t="s">
        <v>112</v>
      </c>
      <c r="F96" s="382"/>
      <c r="G96" s="91"/>
      <c r="H96" s="93">
        <f>H97+H104</f>
        <v>0</v>
      </c>
      <c r="I96" s="93">
        <f>I97+I104</f>
        <v>0</v>
      </c>
    </row>
    <row r="97" spans="1:9" s="57" customFormat="1" ht="72.75" customHeight="1" hidden="1">
      <c r="A97" s="162" t="s">
        <v>113</v>
      </c>
      <c r="B97" s="144" t="s">
        <v>323</v>
      </c>
      <c r="C97" s="87" t="s">
        <v>330</v>
      </c>
      <c r="D97" s="88" t="s">
        <v>349</v>
      </c>
      <c r="E97" s="381" t="s">
        <v>114</v>
      </c>
      <c r="F97" s="382"/>
      <c r="G97" s="91"/>
      <c r="H97" s="93">
        <f>H99</f>
        <v>0</v>
      </c>
      <c r="I97" s="93">
        <f>I99</f>
        <v>0</v>
      </c>
    </row>
    <row r="98" spans="1:9" s="57" customFormat="1" ht="30" hidden="1">
      <c r="A98" s="160" t="s">
        <v>115</v>
      </c>
      <c r="B98" s="144" t="s">
        <v>323</v>
      </c>
      <c r="C98" s="87" t="s">
        <v>330</v>
      </c>
      <c r="D98" s="88" t="s">
        <v>349</v>
      </c>
      <c r="E98" s="381" t="s">
        <v>116</v>
      </c>
      <c r="F98" s="382"/>
      <c r="G98" s="91"/>
      <c r="H98" s="93">
        <f>H99</f>
        <v>0</v>
      </c>
      <c r="I98" s="93">
        <f>I99</f>
        <v>0</v>
      </c>
    </row>
    <row r="99" spans="1:9" s="57" customFormat="1" ht="30" hidden="1">
      <c r="A99" s="132" t="s">
        <v>117</v>
      </c>
      <c r="B99" s="144" t="s">
        <v>323</v>
      </c>
      <c r="C99" s="87" t="s">
        <v>330</v>
      </c>
      <c r="D99" s="88" t="s">
        <v>349</v>
      </c>
      <c r="E99" s="381" t="s">
        <v>118</v>
      </c>
      <c r="F99" s="382"/>
      <c r="G99" s="91"/>
      <c r="H99" s="93">
        <f>H100</f>
        <v>0</v>
      </c>
      <c r="I99" s="93">
        <f>I100</f>
        <v>0</v>
      </c>
    </row>
    <row r="100" spans="1:9" s="57" customFormat="1" ht="15" hidden="1">
      <c r="A100" s="132" t="s">
        <v>119</v>
      </c>
      <c r="B100" s="144" t="s">
        <v>323</v>
      </c>
      <c r="C100" s="87" t="s">
        <v>330</v>
      </c>
      <c r="D100" s="88" t="s">
        <v>349</v>
      </c>
      <c r="E100" s="381" t="s">
        <v>118</v>
      </c>
      <c r="F100" s="382"/>
      <c r="G100" s="91" t="s">
        <v>120</v>
      </c>
      <c r="H100" s="93"/>
      <c r="I100" s="93"/>
    </row>
    <row r="101" spans="1:9" s="57" customFormat="1" ht="30" hidden="1">
      <c r="A101" s="160" t="s">
        <v>121</v>
      </c>
      <c r="B101" s="144" t="s">
        <v>323</v>
      </c>
      <c r="C101" s="87" t="s">
        <v>330</v>
      </c>
      <c r="D101" s="88" t="s">
        <v>349</v>
      </c>
      <c r="E101" s="381" t="s">
        <v>122</v>
      </c>
      <c r="F101" s="382"/>
      <c r="G101" s="91"/>
      <c r="H101" s="93">
        <f>H102</f>
        <v>0</v>
      </c>
      <c r="I101" s="93">
        <f>I102</f>
        <v>0</v>
      </c>
    </row>
    <row r="102" spans="1:9" s="57" customFormat="1" ht="30" hidden="1">
      <c r="A102" s="132" t="s">
        <v>123</v>
      </c>
      <c r="B102" s="144" t="s">
        <v>323</v>
      </c>
      <c r="C102" s="87" t="s">
        <v>330</v>
      </c>
      <c r="D102" s="88" t="s">
        <v>349</v>
      </c>
      <c r="E102" s="381" t="s">
        <v>124</v>
      </c>
      <c r="F102" s="382"/>
      <c r="G102" s="91"/>
      <c r="H102" s="93">
        <f>H103</f>
        <v>0</v>
      </c>
      <c r="I102" s="93">
        <f>I103</f>
        <v>0</v>
      </c>
    </row>
    <row r="103" spans="1:9" s="57" customFormat="1" ht="30" hidden="1">
      <c r="A103" s="227" t="s">
        <v>65</v>
      </c>
      <c r="B103" s="144" t="s">
        <v>323</v>
      </c>
      <c r="C103" s="87" t="s">
        <v>330</v>
      </c>
      <c r="D103" s="88" t="s">
        <v>349</v>
      </c>
      <c r="E103" s="381" t="s">
        <v>124</v>
      </c>
      <c r="F103" s="382"/>
      <c r="G103" s="91" t="s">
        <v>333</v>
      </c>
      <c r="H103" s="93"/>
      <c r="I103" s="93"/>
    </row>
    <row r="104" spans="1:9" s="57" customFormat="1" ht="0.75" customHeight="1" hidden="1">
      <c r="A104" s="303" t="s">
        <v>125</v>
      </c>
      <c r="B104" s="144" t="s">
        <v>323</v>
      </c>
      <c r="C104" s="87" t="s">
        <v>330</v>
      </c>
      <c r="D104" s="88" t="s">
        <v>349</v>
      </c>
      <c r="E104" s="381" t="s">
        <v>126</v>
      </c>
      <c r="F104" s="382"/>
      <c r="G104" s="91"/>
      <c r="H104" s="93">
        <f>H106</f>
        <v>0</v>
      </c>
      <c r="I104" s="93">
        <f>I106</f>
        <v>0</v>
      </c>
    </row>
    <row r="105" spans="1:9" s="57" customFormat="1" ht="45" hidden="1">
      <c r="A105" s="163" t="s">
        <v>127</v>
      </c>
      <c r="B105" s="144" t="s">
        <v>323</v>
      </c>
      <c r="C105" s="87" t="s">
        <v>330</v>
      </c>
      <c r="D105" s="88" t="s">
        <v>349</v>
      </c>
      <c r="E105" s="88" t="s">
        <v>128</v>
      </c>
      <c r="F105" s="91" t="s">
        <v>67</v>
      </c>
      <c r="G105" s="91"/>
      <c r="H105" s="93">
        <f>H106</f>
        <v>0</v>
      </c>
      <c r="I105" s="93">
        <f>I106</f>
        <v>0</v>
      </c>
    </row>
    <row r="106" spans="1:9" s="57" customFormat="1" ht="30" hidden="1">
      <c r="A106" s="227" t="s">
        <v>129</v>
      </c>
      <c r="B106" s="144" t="s">
        <v>323</v>
      </c>
      <c r="C106" s="87" t="s">
        <v>330</v>
      </c>
      <c r="D106" s="88" t="s">
        <v>349</v>
      </c>
      <c r="E106" s="381" t="s">
        <v>130</v>
      </c>
      <c r="F106" s="382"/>
      <c r="G106" s="91"/>
      <c r="H106" s="93">
        <f>H107</f>
        <v>0</v>
      </c>
      <c r="I106" s="93">
        <f>I107</f>
        <v>0</v>
      </c>
    </row>
    <row r="107" spans="1:9" s="57" customFormat="1" ht="0.75" customHeight="1" hidden="1">
      <c r="A107" s="227" t="s">
        <v>65</v>
      </c>
      <c r="B107" s="144" t="s">
        <v>323</v>
      </c>
      <c r="C107" s="87" t="s">
        <v>330</v>
      </c>
      <c r="D107" s="88" t="s">
        <v>349</v>
      </c>
      <c r="E107" s="381" t="s">
        <v>130</v>
      </c>
      <c r="F107" s="382"/>
      <c r="G107" s="91" t="s">
        <v>333</v>
      </c>
      <c r="H107" s="93"/>
      <c r="I107" s="93"/>
    </row>
    <row r="108" spans="1:9" s="57" customFormat="1" ht="15" hidden="1">
      <c r="A108" s="261" t="s">
        <v>434</v>
      </c>
      <c r="B108" s="144" t="s">
        <v>323</v>
      </c>
      <c r="C108" s="87" t="s">
        <v>330</v>
      </c>
      <c r="D108" s="88" t="s">
        <v>355</v>
      </c>
      <c r="E108" s="88"/>
      <c r="F108" s="91"/>
      <c r="G108" s="91"/>
      <c r="H108" s="93">
        <v>0</v>
      </c>
      <c r="I108" s="93">
        <f>I109</f>
        <v>0</v>
      </c>
    </row>
    <row r="109" spans="1:9" s="57" customFormat="1" ht="45" hidden="1">
      <c r="A109" s="261" t="s">
        <v>435</v>
      </c>
      <c r="B109" s="144" t="s">
        <v>323</v>
      </c>
      <c r="C109" s="87" t="s">
        <v>330</v>
      </c>
      <c r="D109" s="88" t="s">
        <v>355</v>
      </c>
      <c r="E109" s="381" t="s">
        <v>436</v>
      </c>
      <c r="F109" s="382"/>
      <c r="G109" s="91"/>
      <c r="H109" s="93">
        <v>0</v>
      </c>
      <c r="I109" s="93">
        <f>I110</f>
        <v>0</v>
      </c>
    </row>
    <row r="110" spans="1:9" s="57" customFormat="1" ht="60" hidden="1">
      <c r="A110" s="261" t="s">
        <v>437</v>
      </c>
      <c r="B110" s="144" t="s">
        <v>323</v>
      </c>
      <c r="C110" s="87" t="s">
        <v>330</v>
      </c>
      <c r="D110" s="88" t="s">
        <v>355</v>
      </c>
      <c r="E110" s="381" t="s">
        <v>438</v>
      </c>
      <c r="F110" s="382"/>
      <c r="G110" s="91"/>
      <c r="H110" s="93">
        <v>0</v>
      </c>
      <c r="I110" s="93">
        <f>I111+I114</f>
        <v>0</v>
      </c>
    </row>
    <row r="111" spans="1:9" s="57" customFormat="1" ht="30" hidden="1">
      <c r="A111" s="304" t="s">
        <v>439</v>
      </c>
      <c r="B111" s="144" t="s">
        <v>323</v>
      </c>
      <c r="C111" s="87" t="s">
        <v>330</v>
      </c>
      <c r="D111" s="88" t="s">
        <v>355</v>
      </c>
      <c r="E111" s="381" t="s">
        <v>440</v>
      </c>
      <c r="F111" s="382"/>
      <c r="G111" s="91"/>
      <c r="H111" s="93">
        <v>0</v>
      </c>
      <c r="I111" s="93">
        <f>I112</f>
        <v>0</v>
      </c>
    </row>
    <row r="112" spans="1:9" s="57" customFormat="1" ht="30" hidden="1">
      <c r="A112" s="261" t="s">
        <v>441</v>
      </c>
      <c r="B112" s="144" t="s">
        <v>323</v>
      </c>
      <c r="C112" s="87" t="s">
        <v>330</v>
      </c>
      <c r="D112" s="88" t="s">
        <v>355</v>
      </c>
      <c r="E112" s="381" t="s">
        <v>442</v>
      </c>
      <c r="F112" s="382"/>
      <c r="G112" s="91"/>
      <c r="H112" s="93">
        <v>0</v>
      </c>
      <c r="I112" s="93">
        <f>I113</f>
        <v>0</v>
      </c>
    </row>
    <row r="113" spans="1:9" s="57" customFormat="1" ht="30" hidden="1">
      <c r="A113" s="227" t="s">
        <v>65</v>
      </c>
      <c r="B113" s="144" t="s">
        <v>323</v>
      </c>
      <c r="C113" s="87" t="s">
        <v>330</v>
      </c>
      <c r="D113" s="88" t="s">
        <v>355</v>
      </c>
      <c r="E113" s="381" t="s">
        <v>442</v>
      </c>
      <c r="F113" s="382"/>
      <c r="G113" s="91" t="s">
        <v>333</v>
      </c>
      <c r="H113" s="93">
        <v>0</v>
      </c>
      <c r="I113" s="93">
        <v>0</v>
      </c>
    </row>
    <row r="114" spans="1:9" s="57" customFormat="1" ht="15" hidden="1">
      <c r="A114" s="261" t="s">
        <v>443</v>
      </c>
      <c r="B114" s="144" t="s">
        <v>323</v>
      </c>
      <c r="C114" s="87" t="s">
        <v>330</v>
      </c>
      <c r="D114" s="88" t="s">
        <v>355</v>
      </c>
      <c r="E114" s="381" t="s">
        <v>444</v>
      </c>
      <c r="F114" s="382"/>
      <c r="G114" s="91"/>
      <c r="H114" s="93">
        <v>0</v>
      </c>
      <c r="I114" s="93">
        <f>I115</f>
        <v>0</v>
      </c>
    </row>
    <row r="115" spans="1:9" s="57" customFormat="1" ht="30" hidden="1">
      <c r="A115" s="261" t="s">
        <v>441</v>
      </c>
      <c r="B115" s="144" t="s">
        <v>323</v>
      </c>
      <c r="C115" s="87" t="s">
        <v>330</v>
      </c>
      <c r="D115" s="88" t="s">
        <v>355</v>
      </c>
      <c r="E115" s="381" t="s">
        <v>445</v>
      </c>
      <c r="F115" s="382"/>
      <c r="G115" s="91"/>
      <c r="H115" s="93">
        <v>0</v>
      </c>
      <c r="I115" s="93">
        <f>I116</f>
        <v>0</v>
      </c>
    </row>
    <row r="116" spans="1:9" s="57" customFormat="1" ht="30" hidden="1">
      <c r="A116" s="227" t="s">
        <v>65</v>
      </c>
      <c r="B116" s="144" t="s">
        <v>323</v>
      </c>
      <c r="C116" s="87" t="s">
        <v>330</v>
      </c>
      <c r="D116" s="88" t="s">
        <v>355</v>
      </c>
      <c r="E116" s="381" t="s">
        <v>445</v>
      </c>
      <c r="F116" s="382"/>
      <c r="G116" s="91" t="s">
        <v>333</v>
      </c>
      <c r="H116" s="93">
        <v>0</v>
      </c>
      <c r="I116" s="93">
        <v>0</v>
      </c>
    </row>
    <row r="117" spans="1:9" s="57" customFormat="1" ht="25.5" customHeight="1">
      <c r="A117" s="117" t="s">
        <v>351</v>
      </c>
      <c r="B117" s="86" t="s">
        <v>323</v>
      </c>
      <c r="C117" s="86" t="s">
        <v>330</v>
      </c>
      <c r="D117" s="97">
        <v>12</v>
      </c>
      <c r="E117" s="84"/>
      <c r="F117" s="91"/>
      <c r="G117" s="98"/>
      <c r="H117" s="153">
        <f>H125+H144+H152</f>
        <v>77.2</v>
      </c>
      <c r="I117" s="153">
        <f>I125+I144</f>
        <v>77.108</v>
      </c>
    </row>
    <row r="118" spans="1:9" s="57" customFormat="1" ht="1.5" customHeight="1" hidden="1">
      <c r="A118" s="164" t="s">
        <v>131</v>
      </c>
      <c r="B118" s="133" t="s">
        <v>323</v>
      </c>
      <c r="C118" s="133" t="s">
        <v>330</v>
      </c>
      <c r="D118" s="121" t="s">
        <v>352</v>
      </c>
      <c r="E118" s="402" t="s">
        <v>132</v>
      </c>
      <c r="F118" s="403"/>
      <c r="G118" s="122"/>
      <c r="H118" s="141">
        <f>H119</f>
        <v>0</v>
      </c>
      <c r="I118" s="141">
        <f>I119</f>
        <v>0</v>
      </c>
    </row>
    <row r="119" spans="1:9" s="57" customFormat="1" ht="75" hidden="1">
      <c r="A119" s="165" t="s">
        <v>133</v>
      </c>
      <c r="B119" s="133" t="s">
        <v>323</v>
      </c>
      <c r="C119" s="133" t="s">
        <v>330</v>
      </c>
      <c r="D119" s="121" t="s">
        <v>352</v>
      </c>
      <c r="E119" s="389" t="s">
        <v>134</v>
      </c>
      <c r="F119" s="390"/>
      <c r="G119" s="122"/>
      <c r="H119" s="141">
        <f>H120</f>
        <v>0</v>
      </c>
      <c r="I119" s="141">
        <f>I120</f>
        <v>0</v>
      </c>
    </row>
    <row r="120" spans="1:9" s="57" customFormat="1" ht="30" hidden="1">
      <c r="A120" s="117" t="s">
        <v>135</v>
      </c>
      <c r="B120" s="133" t="s">
        <v>323</v>
      </c>
      <c r="C120" s="133" t="s">
        <v>330</v>
      </c>
      <c r="D120" s="121" t="s">
        <v>352</v>
      </c>
      <c r="E120" s="389" t="s">
        <v>136</v>
      </c>
      <c r="F120" s="390"/>
      <c r="G120" s="122"/>
      <c r="H120" s="141">
        <f>H121+H123</f>
        <v>0</v>
      </c>
      <c r="I120" s="141">
        <f>I121+I123</f>
        <v>0</v>
      </c>
    </row>
    <row r="121" spans="1:9" s="57" customFormat="1" ht="15" hidden="1">
      <c r="A121" s="228" t="s">
        <v>137</v>
      </c>
      <c r="B121" s="133" t="s">
        <v>323</v>
      </c>
      <c r="C121" s="133" t="s">
        <v>330</v>
      </c>
      <c r="D121" s="121" t="s">
        <v>352</v>
      </c>
      <c r="E121" s="389" t="s">
        <v>138</v>
      </c>
      <c r="F121" s="390"/>
      <c r="G121" s="122"/>
      <c r="H121" s="141">
        <f>H122</f>
        <v>0</v>
      </c>
      <c r="I121" s="141">
        <f>I122</f>
        <v>0</v>
      </c>
    </row>
    <row r="122" spans="1:9" s="57" customFormat="1" ht="30" hidden="1">
      <c r="A122" s="227" t="s">
        <v>65</v>
      </c>
      <c r="B122" s="133" t="s">
        <v>323</v>
      </c>
      <c r="C122" s="133" t="s">
        <v>330</v>
      </c>
      <c r="D122" s="121" t="s">
        <v>352</v>
      </c>
      <c r="E122" s="389" t="s">
        <v>138</v>
      </c>
      <c r="F122" s="390"/>
      <c r="G122" s="122" t="s">
        <v>333</v>
      </c>
      <c r="H122" s="141"/>
      <c r="I122" s="141"/>
    </row>
    <row r="123" spans="1:9" s="57" customFormat="1" ht="15" hidden="1">
      <c r="A123" s="228" t="s">
        <v>139</v>
      </c>
      <c r="B123" s="133" t="s">
        <v>323</v>
      </c>
      <c r="C123" s="133" t="s">
        <v>330</v>
      </c>
      <c r="D123" s="121" t="s">
        <v>352</v>
      </c>
      <c r="E123" s="389" t="s">
        <v>138</v>
      </c>
      <c r="F123" s="390"/>
      <c r="G123" s="122"/>
      <c r="H123" s="141">
        <f>H124</f>
        <v>0</v>
      </c>
      <c r="I123" s="141">
        <f>I124</f>
        <v>0</v>
      </c>
    </row>
    <row r="124" spans="1:9" s="57" customFormat="1" ht="30" hidden="1">
      <c r="A124" s="227" t="s">
        <v>65</v>
      </c>
      <c r="B124" s="133" t="s">
        <v>323</v>
      </c>
      <c r="C124" s="133" t="s">
        <v>330</v>
      </c>
      <c r="D124" s="121" t="s">
        <v>352</v>
      </c>
      <c r="E124" s="389" t="s">
        <v>138</v>
      </c>
      <c r="F124" s="390"/>
      <c r="G124" s="122" t="s">
        <v>333</v>
      </c>
      <c r="H124" s="141"/>
      <c r="I124" s="141"/>
    </row>
    <row r="125" spans="1:9" s="57" customFormat="1" ht="68.25" customHeight="1">
      <c r="A125" s="117" t="s">
        <v>519</v>
      </c>
      <c r="B125" s="86" t="s">
        <v>323</v>
      </c>
      <c r="C125" s="86" t="s">
        <v>330</v>
      </c>
      <c r="D125" s="97" t="s">
        <v>352</v>
      </c>
      <c r="E125" s="404" t="s">
        <v>140</v>
      </c>
      <c r="F125" s="405"/>
      <c r="G125" s="98"/>
      <c r="H125" s="101">
        <f aca="true" t="shared" si="6" ref="H125:I128">H126</f>
        <v>77.2</v>
      </c>
      <c r="I125" s="101">
        <f t="shared" si="6"/>
        <v>77.108</v>
      </c>
    </row>
    <row r="126" spans="1:9" s="57" customFormat="1" ht="78.75" customHeight="1">
      <c r="A126" s="117" t="s">
        <v>446</v>
      </c>
      <c r="B126" s="86" t="s">
        <v>323</v>
      </c>
      <c r="C126" s="86" t="s">
        <v>330</v>
      </c>
      <c r="D126" s="97" t="s">
        <v>352</v>
      </c>
      <c r="E126" s="404" t="s">
        <v>141</v>
      </c>
      <c r="F126" s="405"/>
      <c r="G126" s="98"/>
      <c r="H126" s="101">
        <f>H127</f>
        <v>77.2</v>
      </c>
      <c r="I126" s="101">
        <f t="shared" si="6"/>
        <v>77.108</v>
      </c>
    </row>
    <row r="127" spans="1:9" s="57" customFormat="1" ht="46.5" customHeight="1">
      <c r="A127" s="117" t="s">
        <v>520</v>
      </c>
      <c r="B127" s="86" t="s">
        <v>323</v>
      </c>
      <c r="C127" s="86" t="s">
        <v>330</v>
      </c>
      <c r="D127" s="97" t="s">
        <v>352</v>
      </c>
      <c r="E127" s="404" t="s">
        <v>142</v>
      </c>
      <c r="F127" s="405"/>
      <c r="G127" s="98"/>
      <c r="H127" s="101">
        <f t="shared" si="6"/>
        <v>77.2</v>
      </c>
      <c r="I127" s="101">
        <f t="shared" si="6"/>
        <v>77.108</v>
      </c>
    </row>
    <row r="128" spans="1:9" s="57" customFormat="1" ht="26.25" customHeight="1">
      <c r="A128" s="185" t="s">
        <v>377</v>
      </c>
      <c r="B128" s="86" t="s">
        <v>323</v>
      </c>
      <c r="C128" s="86" t="s">
        <v>330</v>
      </c>
      <c r="D128" s="97" t="s">
        <v>352</v>
      </c>
      <c r="E128" s="404" t="s">
        <v>143</v>
      </c>
      <c r="F128" s="405"/>
      <c r="G128" s="98"/>
      <c r="H128" s="101">
        <f t="shared" si="6"/>
        <v>77.2</v>
      </c>
      <c r="I128" s="101">
        <f t="shared" si="6"/>
        <v>77.108</v>
      </c>
    </row>
    <row r="129" spans="1:9" s="57" customFormat="1" ht="38.25" customHeight="1">
      <c r="A129" s="227" t="s">
        <v>65</v>
      </c>
      <c r="B129" s="86" t="s">
        <v>323</v>
      </c>
      <c r="C129" s="86" t="s">
        <v>330</v>
      </c>
      <c r="D129" s="97" t="s">
        <v>352</v>
      </c>
      <c r="E129" s="404" t="s">
        <v>143</v>
      </c>
      <c r="F129" s="405"/>
      <c r="G129" s="98" t="s">
        <v>333</v>
      </c>
      <c r="H129" s="153">
        <v>77.2</v>
      </c>
      <c r="I129" s="153">
        <v>77.108</v>
      </c>
    </row>
    <row r="130" spans="1:9" s="57" customFormat="1" ht="0.75" customHeight="1" hidden="1">
      <c r="A130" s="185" t="s">
        <v>14</v>
      </c>
      <c r="B130" s="86" t="s">
        <v>323</v>
      </c>
      <c r="C130" s="86" t="s">
        <v>330</v>
      </c>
      <c r="D130" s="97" t="s">
        <v>352</v>
      </c>
      <c r="E130" s="404" t="s">
        <v>144</v>
      </c>
      <c r="F130" s="405"/>
      <c r="G130" s="98"/>
      <c r="H130" s="101">
        <f>H131</f>
        <v>0</v>
      </c>
      <c r="I130" s="101">
        <f>I131</f>
        <v>0</v>
      </c>
    </row>
    <row r="131" spans="1:9" s="57" customFormat="1" ht="26.25" customHeight="1" hidden="1">
      <c r="A131" s="228" t="s">
        <v>145</v>
      </c>
      <c r="B131" s="86" t="s">
        <v>323</v>
      </c>
      <c r="C131" s="86" t="s">
        <v>330</v>
      </c>
      <c r="D131" s="97" t="s">
        <v>352</v>
      </c>
      <c r="E131" s="404" t="s">
        <v>146</v>
      </c>
      <c r="F131" s="405"/>
      <c r="G131" s="98"/>
      <c r="H131" s="101">
        <f>H132</f>
        <v>0</v>
      </c>
      <c r="I131" s="101">
        <f>I132</f>
        <v>0</v>
      </c>
    </row>
    <row r="132" spans="1:9" s="57" customFormat="1" ht="30.75" customHeight="1" hidden="1">
      <c r="A132" s="227" t="s">
        <v>65</v>
      </c>
      <c r="B132" s="86" t="s">
        <v>323</v>
      </c>
      <c r="C132" s="86" t="s">
        <v>330</v>
      </c>
      <c r="D132" s="97" t="s">
        <v>352</v>
      </c>
      <c r="E132" s="404" t="s">
        <v>147</v>
      </c>
      <c r="F132" s="405"/>
      <c r="G132" s="98" t="s">
        <v>333</v>
      </c>
      <c r="H132" s="101"/>
      <c r="I132" s="101"/>
    </row>
    <row r="133" spans="1:9" s="57" customFormat="1" ht="45" hidden="1">
      <c r="A133" s="227" t="s">
        <v>148</v>
      </c>
      <c r="B133" s="166" t="s">
        <v>323</v>
      </c>
      <c r="C133" s="166" t="s">
        <v>330</v>
      </c>
      <c r="D133" s="167" t="s">
        <v>352</v>
      </c>
      <c r="E133" s="168" t="s">
        <v>149</v>
      </c>
      <c r="F133" s="169">
        <v>1149</v>
      </c>
      <c r="G133" s="170"/>
      <c r="H133" s="171">
        <f>H134</f>
        <v>0</v>
      </c>
      <c r="I133" s="171">
        <f>I134</f>
        <v>0</v>
      </c>
    </row>
    <row r="134" spans="1:9" s="57" customFormat="1" ht="17.25" customHeight="1" hidden="1">
      <c r="A134" s="257" t="s">
        <v>332</v>
      </c>
      <c r="B134" s="166" t="s">
        <v>323</v>
      </c>
      <c r="C134" s="166" t="s">
        <v>330</v>
      </c>
      <c r="D134" s="167" t="s">
        <v>352</v>
      </c>
      <c r="E134" s="168" t="s">
        <v>13</v>
      </c>
      <c r="F134" s="169">
        <v>1149</v>
      </c>
      <c r="G134" s="170" t="s">
        <v>333</v>
      </c>
      <c r="H134" s="171"/>
      <c r="I134" s="171"/>
    </row>
    <row r="135" spans="1:37" s="55" customFormat="1" ht="18.75" customHeight="1" hidden="1">
      <c r="A135" s="258" t="s">
        <v>382</v>
      </c>
      <c r="B135" s="172" t="s">
        <v>323</v>
      </c>
      <c r="C135" s="173" t="s">
        <v>330</v>
      </c>
      <c r="D135" s="174" t="s">
        <v>352</v>
      </c>
      <c r="E135" s="175" t="s">
        <v>381</v>
      </c>
      <c r="F135" s="176" t="s">
        <v>373</v>
      </c>
      <c r="G135" s="177"/>
      <c r="H135" s="178">
        <f>+H136+H139</f>
        <v>0</v>
      </c>
      <c r="I135" s="178">
        <f>+I136+I139</f>
        <v>0</v>
      </c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</row>
    <row r="136" spans="1:247" s="54" customFormat="1" ht="45" hidden="1">
      <c r="A136" s="259" t="s">
        <v>384</v>
      </c>
      <c r="B136" s="172" t="s">
        <v>323</v>
      </c>
      <c r="C136" s="173" t="s">
        <v>330</v>
      </c>
      <c r="D136" s="174" t="s">
        <v>352</v>
      </c>
      <c r="E136" s="179" t="s">
        <v>383</v>
      </c>
      <c r="F136" s="180" t="s">
        <v>373</v>
      </c>
      <c r="G136" s="181"/>
      <c r="H136" s="182">
        <f>+H137</f>
        <v>0</v>
      </c>
      <c r="I136" s="182">
        <f>+I137</f>
        <v>0</v>
      </c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  <c r="GF136" s="58"/>
      <c r="GG136" s="58"/>
      <c r="GH136" s="58"/>
      <c r="GI136" s="58"/>
      <c r="GJ136" s="58"/>
      <c r="GK136" s="58"/>
      <c r="GL136" s="58"/>
      <c r="GM136" s="58"/>
      <c r="GN136" s="58"/>
      <c r="GO136" s="58"/>
      <c r="GP136" s="58"/>
      <c r="GQ136" s="58"/>
      <c r="GR136" s="58"/>
      <c r="GS136" s="58"/>
      <c r="GT136" s="58"/>
      <c r="GU136" s="58"/>
      <c r="GV136" s="58"/>
      <c r="GW136" s="58"/>
      <c r="GX136" s="58"/>
      <c r="GY136" s="58"/>
      <c r="GZ136" s="58"/>
      <c r="HA136" s="58"/>
      <c r="HB136" s="58"/>
      <c r="HC136" s="58"/>
      <c r="HD136" s="58"/>
      <c r="HE136" s="58"/>
      <c r="HF136" s="58"/>
      <c r="HG136" s="58"/>
      <c r="HH136" s="58"/>
      <c r="HI136" s="58"/>
      <c r="HJ136" s="58"/>
      <c r="HK136" s="58"/>
      <c r="HL136" s="58"/>
      <c r="HM136" s="58"/>
      <c r="HN136" s="58"/>
      <c r="HO136" s="58"/>
      <c r="HP136" s="58"/>
      <c r="HQ136" s="58"/>
      <c r="HR136" s="58"/>
      <c r="HS136" s="58"/>
      <c r="HT136" s="58"/>
      <c r="HU136" s="58"/>
      <c r="HV136" s="58"/>
      <c r="HW136" s="58"/>
      <c r="HX136" s="58"/>
      <c r="HY136" s="58"/>
      <c r="HZ136" s="58"/>
      <c r="IA136" s="58"/>
      <c r="IB136" s="58"/>
      <c r="IC136" s="58"/>
      <c r="ID136" s="58"/>
      <c r="IE136" s="58"/>
      <c r="IF136" s="58"/>
      <c r="IG136" s="58"/>
      <c r="IH136" s="58"/>
      <c r="II136" s="58"/>
      <c r="IJ136" s="58"/>
      <c r="IK136" s="58"/>
      <c r="IL136" s="58"/>
      <c r="IM136" s="58"/>
    </row>
    <row r="137" spans="1:247" s="54" customFormat="1" ht="45" hidden="1">
      <c r="A137" s="259" t="s">
        <v>386</v>
      </c>
      <c r="B137" s="172" t="s">
        <v>323</v>
      </c>
      <c r="C137" s="173" t="s">
        <v>330</v>
      </c>
      <c r="D137" s="174" t="s">
        <v>352</v>
      </c>
      <c r="E137" s="179" t="s">
        <v>383</v>
      </c>
      <c r="F137" s="180" t="s">
        <v>385</v>
      </c>
      <c r="G137" s="181"/>
      <c r="H137" s="178">
        <f>+H138</f>
        <v>0</v>
      </c>
      <c r="I137" s="178">
        <f>+I138</f>
        <v>0</v>
      </c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8"/>
      <c r="FI137" s="58"/>
      <c r="FJ137" s="58"/>
      <c r="FK137" s="58"/>
      <c r="FL137" s="58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8"/>
      <c r="GE137" s="58"/>
      <c r="GF137" s="58"/>
      <c r="GG137" s="58"/>
      <c r="GH137" s="58"/>
      <c r="GI137" s="58"/>
      <c r="GJ137" s="58"/>
      <c r="GK137" s="58"/>
      <c r="GL137" s="58"/>
      <c r="GM137" s="58"/>
      <c r="GN137" s="58"/>
      <c r="GO137" s="58"/>
      <c r="GP137" s="58"/>
      <c r="GQ137" s="58"/>
      <c r="GR137" s="58"/>
      <c r="GS137" s="58"/>
      <c r="GT137" s="58"/>
      <c r="GU137" s="58"/>
      <c r="GV137" s="58"/>
      <c r="GW137" s="58"/>
      <c r="GX137" s="58"/>
      <c r="GY137" s="58"/>
      <c r="GZ137" s="58"/>
      <c r="HA137" s="58"/>
      <c r="HB137" s="58"/>
      <c r="HC137" s="58"/>
      <c r="HD137" s="58"/>
      <c r="HE137" s="58"/>
      <c r="HF137" s="58"/>
      <c r="HG137" s="58"/>
      <c r="HH137" s="58"/>
      <c r="HI137" s="58"/>
      <c r="HJ137" s="58"/>
      <c r="HK137" s="58"/>
      <c r="HL137" s="58"/>
      <c r="HM137" s="58"/>
      <c r="HN137" s="58"/>
      <c r="HO137" s="58"/>
      <c r="HP137" s="58"/>
      <c r="HQ137" s="58"/>
      <c r="HR137" s="58"/>
      <c r="HS137" s="58"/>
      <c r="HT137" s="58"/>
      <c r="HU137" s="58"/>
      <c r="HV137" s="58"/>
      <c r="HW137" s="58"/>
      <c r="HX137" s="58"/>
      <c r="HY137" s="58"/>
      <c r="HZ137" s="58"/>
      <c r="IA137" s="58"/>
      <c r="IB137" s="58"/>
      <c r="IC137" s="58"/>
      <c r="ID137" s="58"/>
      <c r="IE137" s="58"/>
      <c r="IF137" s="58"/>
      <c r="IG137" s="58"/>
      <c r="IH137" s="58"/>
      <c r="II137" s="58"/>
      <c r="IJ137" s="58"/>
      <c r="IK137" s="58"/>
      <c r="IL137" s="58"/>
      <c r="IM137" s="58"/>
    </row>
    <row r="138" spans="1:247" s="54" customFormat="1" ht="30" hidden="1">
      <c r="A138" s="132" t="s">
        <v>332</v>
      </c>
      <c r="B138" s="183" t="s">
        <v>323</v>
      </c>
      <c r="C138" s="173" t="s">
        <v>330</v>
      </c>
      <c r="D138" s="174" t="s">
        <v>352</v>
      </c>
      <c r="E138" s="179" t="s">
        <v>383</v>
      </c>
      <c r="F138" s="180" t="s">
        <v>385</v>
      </c>
      <c r="G138" s="181" t="s">
        <v>333</v>
      </c>
      <c r="H138" s="182"/>
      <c r="I138" s="182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  <c r="GF138" s="58"/>
      <c r="GG138" s="58"/>
      <c r="GH138" s="58"/>
      <c r="GI138" s="58"/>
      <c r="GJ138" s="58"/>
      <c r="GK138" s="58"/>
      <c r="GL138" s="58"/>
      <c r="GM138" s="58"/>
      <c r="GN138" s="58"/>
      <c r="GO138" s="58"/>
      <c r="GP138" s="58"/>
      <c r="GQ138" s="58"/>
      <c r="GR138" s="58"/>
      <c r="GS138" s="58"/>
      <c r="GT138" s="58"/>
      <c r="GU138" s="58"/>
      <c r="GV138" s="58"/>
      <c r="GW138" s="58"/>
      <c r="GX138" s="58"/>
      <c r="GY138" s="58"/>
      <c r="GZ138" s="58"/>
      <c r="HA138" s="58"/>
      <c r="HB138" s="58"/>
      <c r="HC138" s="58"/>
      <c r="HD138" s="58"/>
      <c r="HE138" s="58"/>
      <c r="HF138" s="58"/>
      <c r="HG138" s="58"/>
      <c r="HH138" s="58"/>
      <c r="HI138" s="58"/>
      <c r="HJ138" s="58"/>
      <c r="HK138" s="58"/>
      <c r="HL138" s="58"/>
      <c r="HM138" s="58"/>
      <c r="HN138" s="58"/>
      <c r="HO138" s="58"/>
      <c r="HP138" s="58"/>
      <c r="HQ138" s="58"/>
      <c r="HR138" s="58"/>
      <c r="HS138" s="58"/>
      <c r="HT138" s="58"/>
      <c r="HU138" s="58"/>
      <c r="HV138" s="58"/>
      <c r="HW138" s="58"/>
      <c r="HX138" s="58"/>
      <c r="HY138" s="58"/>
      <c r="HZ138" s="58"/>
      <c r="IA138" s="58"/>
      <c r="IB138" s="58"/>
      <c r="IC138" s="58"/>
      <c r="ID138" s="58"/>
      <c r="IE138" s="58"/>
      <c r="IF138" s="58"/>
      <c r="IG138" s="58"/>
      <c r="IH138" s="58"/>
      <c r="II138" s="58"/>
      <c r="IJ138" s="58"/>
      <c r="IK138" s="58"/>
      <c r="IL138" s="58"/>
      <c r="IM138" s="58"/>
    </row>
    <row r="139" spans="1:247" s="54" customFormat="1" ht="45" hidden="1">
      <c r="A139" s="259" t="s">
        <v>388</v>
      </c>
      <c r="B139" s="172" t="s">
        <v>323</v>
      </c>
      <c r="C139" s="173" t="s">
        <v>330</v>
      </c>
      <c r="D139" s="174" t="s">
        <v>352</v>
      </c>
      <c r="E139" s="179" t="s">
        <v>387</v>
      </c>
      <c r="F139" s="180" t="s">
        <v>373</v>
      </c>
      <c r="G139" s="181"/>
      <c r="H139" s="182">
        <f>+H140+H142</f>
        <v>0</v>
      </c>
      <c r="I139" s="182">
        <f>+I140+I142</f>
        <v>0</v>
      </c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  <c r="FF139" s="58"/>
      <c r="FG139" s="58"/>
      <c r="FH139" s="58"/>
      <c r="FI139" s="58"/>
      <c r="FJ139" s="58"/>
      <c r="FK139" s="58"/>
      <c r="FL139" s="58"/>
      <c r="FM139" s="58"/>
      <c r="FN139" s="58"/>
      <c r="FO139" s="58"/>
      <c r="FP139" s="58"/>
      <c r="FQ139" s="58"/>
      <c r="FR139" s="58"/>
      <c r="FS139" s="58"/>
      <c r="FT139" s="58"/>
      <c r="FU139" s="58"/>
      <c r="FV139" s="58"/>
      <c r="FW139" s="58"/>
      <c r="FX139" s="58"/>
      <c r="FY139" s="58"/>
      <c r="FZ139" s="58"/>
      <c r="GA139" s="58"/>
      <c r="GB139" s="58"/>
      <c r="GC139" s="58"/>
      <c r="GD139" s="58"/>
      <c r="GE139" s="58"/>
      <c r="GF139" s="58"/>
      <c r="GG139" s="58"/>
      <c r="GH139" s="58"/>
      <c r="GI139" s="58"/>
      <c r="GJ139" s="58"/>
      <c r="GK139" s="58"/>
      <c r="GL139" s="58"/>
      <c r="GM139" s="58"/>
      <c r="GN139" s="58"/>
      <c r="GO139" s="58"/>
      <c r="GP139" s="58"/>
      <c r="GQ139" s="58"/>
      <c r="GR139" s="58"/>
      <c r="GS139" s="58"/>
      <c r="GT139" s="58"/>
      <c r="GU139" s="58"/>
      <c r="GV139" s="58"/>
      <c r="GW139" s="58"/>
      <c r="GX139" s="58"/>
      <c r="GY139" s="58"/>
      <c r="GZ139" s="58"/>
      <c r="HA139" s="58"/>
      <c r="HB139" s="58"/>
      <c r="HC139" s="58"/>
      <c r="HD139" s="58"/>
      <c r="HE139" s="58"/>
      <c r="HF139" s="58"/>
      <c r="HG139" s="58"/>
      <c r="HH139" s="58"/>
      <c r="HI139" s="58"/>
      <c r="HJ139" s="58"/>
      <c r="HK139" s="58"/>
      <c r="HL139" s="58"/>
      <c r="HM139" s="58"/>
      <c r="HN139" s="58"/>
      <c r="HO139" s="58"/>
      <c r="HP139" s="58"/>
      <c r="HQ139" s="58"/>
      <c r="HR139" s="58"/>
      <c r="HS139" s="58"/>
      <c r="HT139" s="58"/>
      <c r="HU139" s="58"/>
      <c r="HV139" s="58"/>
      <c r="HW139" s="58"/>
      <c r="HX139" s="58"/>
      <c r="HY139" s="58"/>
      <c r="HZ139" s="58"/>
      <c r="IA139" s="58"/>
      <c r="IB139" s="58"/>
      <c r="IC139" s="58"/>
      <c r="ID139" s="58"/>
      <c r="IE139" s="58"/>
      <c r="IF139" s="58"/>
      <c r="IG139" s="58"/>
      <c r="IH139" s="58"/>
      <c r="II139" s="58"/>
      <c r="IJ139" s="58"/>
      <c r="IK139" s="58"/>
      <c r="IL139" s="58"/>
      <c r="IM139" s="58"/>
    </row>
    <row r="140" spans="1:247" s="63" customFormat="1" ht="30" hidden="1">
      <c r="A140" s="259" t="s">
        <v>353</v>
      </c>
      <c r="B140" s="172" t="s">
        <v>323</v>
      </c>
      <c r="C140" s="173" t="s">
        <v>330</v>
      </c>
      <c r="D140" s="174" t="s">
        <v>352</v>
      </c>
      <c r="E140" s="179" t="s">
        <v>387</v>
      </c>
      <c r="F140" s="180" t="s">
        <v>389</v>
      </c>
      <c r="G140" s="181"/>
      <c r="H140" s="178">
        <f>+H141</f>
        <v>0</v>
      </c>
      <c r="I140" s="178">
        <f>+I141</f>
        <v>0</v>
      </c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2"/>
      <c r="FK140" s="62"/>
      <c r="FL140" s="62"/>
      <c r="FM140" s="62"/>
      <c r="FN140" s="62"/>
      <c r="FO140" s="62"/>
      <c r="FP140" s="62"/>
      <c r="FQ140" s="62"/>
      <c r="FR140" s="62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GC140" s="62"/>
      <c r="GD140" s="62"/>
      <c r="GE140" s="62"/>
      <c r="GF140" s="62"/>
      <c r="GG140" s="62"/>
      <c r="GH140" s="62"/>
      <c r="GI140" s="62"/>
      <c r="GJ140" s="62"/>
      <c r="GK140" s="62"/>
      <c r="GL140" s="62"/>
      <c r="GM140" s="62"/>
      <c r="GN140" s="62"/>
      <c r="GO140" s="62"/>
      <c r="GP140" s="62"/>
      <c r="GQ140" s="62"/>
      <c r="GR140" s="62"/>
      <c r="GS140" s="62"/>
      <c r="GT140" s="62"/>
      <c r="GU140" s="62"/>
      <c r="GV140" s="62"/>
      <c r="GW140" s="62"/>
      <c r="GX140" s="62"/>
      <c r="GY140" s="62"/>
      <c r="GZ140" s="62"/>
      <c r="HA140" s="62"/>
      <c r="HB140" s="62"/>
      <c r="HC140" s="62"/>
      <c r="HD140" s="62"/>
      <c r="HE140" s="62"/>
      <c r="HF140" s="62"/>
      <c r="HG140" s="62"/>
      <c r="HH140" s="62"/>
      <c r="HI140" s="62"/>
      <c r="HJ140" s="62"/>
      <c r="HK140" s="62"/>
      <c r="HL140" s="62"/>
      <c r="HM140" s="62"/>
      <c r="HN140" s="62"/>
      <c r="HO140" s="62"/>
      <c r="HP140" s="62"/>
      <c r="HQ140" s="62"/>
      <c r="HR140" s="62"/>
      <c r="HS140" s="62"/>
      <c r="HT140" s="62"/>
      <c r="HU140" s="62"/>
      <c r="HV140" s="62"/>
      <c r="HW140" s="62"/>
      <c r="HX140" s="62"/>
      <c r="HY140" s="62"/>
      <c r="HZ140" s="62"/>
      <c r="IA140" s="62"/>
      <c r="IB140" s="62"/>
      <c r="IC140" s="62"/>
      <c r="ID140" s="62"/>
      <c r="IE140" s="62"/>
      <c r="IF140" s="62"/>
      <c r="IG140" s="62"/>
      <c r="IH140" s="62"/>
      <c r="II140" s="62"/>
      <c r="IJ140" s="62"/>
      <c r="IK140" s="62"/>
      <c r="IL140" s="62"/>
      <c r="IM140" s="62"/>
    </row>
    <row r="141" spans="1:248" s="54" customFormat="1" ht="30" hidden="1">
      <c r="A141" s="132" t="s">
        <v>332</v>
      </c>
      <c r="B141" s="183" t="s">
        <v>323</v>
      </c>
      <c r="C141" s="173" t="s">
        <v>330</v>
      </c>
      <c r="D141" s="174" t="s">
        <v>352</v>
      </c>
      <c r="E141" s="179" t="s">
        <v>387</v>
      </c>
      <c r="F141" s="180" t="s">
        <v>389</v>
      </c>
      <c r="G141" s="181" t="s">
        <v>333</v>
      </c>
      <c r="H141" s="182"/>
      <c r="I141" s="182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8"/>
      <c r="FI141" s="58"/>
      <c r="FJ141" s="58"/>
      <c r="FK141" s="58"/>
      <c r="FL141" s="58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8"/>
      <c r="GE141" s="58"/>
      <c r="GF141" s="58"/>
      <c r="GG141" s="58"/>
      <c r="GH141" s="58"/>
      <c r="GI141" s="58"/>
      <c r="GJ141" s="58"/>
      <c r="GK141" s="58"/>
      <c r="GL141" s="58"/>
      <c r="GM141" s="58"/>
      <c r="GN141" s="58"/>
      <c r="GO141" s="58"/>
      <c r="GP141" s="58"/>
      <c r="GQ141" s="58"/>
      <c r="GR141" s="58"/>
      <c r="GS141" s="58"/>
      <c r="GT141" s="58"/>
      <c r="GU141" s="58"/>
      <c r="GV141" s="58"/>
      <c r="GW141" s="58"/>
      <c r="GX141" s="58"/>
      <c r="GY141" s="58"/>
      <c r="GZ141" s="58"/>
      <c r="HA141" s="58"/>
      <c r="HB141" s="58"/>
      <c r="HC141" s="58"/>
      <c r="HD141" s="58"/>
      <c r="HE141" s="58"/>
      <c r="HF141" s="58"/>
      <c r="HG141" s="58"/>
      <c r="HH141" s="58"/>
      <c r="HI141" s="58"/>
      <c r="HJ141" s="58"/>
      <c r="HK141" s="58"/>
      <c r="HL141" s="58"/>
      <c r="HM141" s="58"/>
      <c r="HN141" s="58"/>
      <c r="HO141" s="58"/>
      <c r="HP141" s="58"/>
      <c r="HQ141" s="58"/>
      <c r="HR141" s="58"/>
      <c r="HS141" s="58"/>
      <c r="HT141" s="58"/>
      <c r="HU141" s="58"/>
      <c r="HV141" s="58"/>
      <c r="HW141" s="58"/>
      <c r="HX141" s="58"/>
      <c r="HY141" s="58"/>
      <c r="HZ141" s="58"/>
      <c r="IA141" s="58"/>
      <c r="IB141" s="58"/>
      <c r="IC141" s="58"/>
      <c r="ID141" s="58"/>
      <c r="IE141" s="58"/>
      <c r="IF141" s="58"/>
      <c r="IG141" s="58"/>
      <c r="IH141" s="58"/>
      <c r="II141" s="58"/>
      <c r="IJ141" s="58"/>
      <c r="IK141" s="58"/>
      <c r="IL141" s="58"/>
      <c r="IM141" s="58"/>
      <c r="IN141" s="58"/>
    </row>
    <row r="142" spans="1:37" s="55" customFormat="1" ht="30" hidden="1">
      <c r="A142" s="259" t="s">
        <v>391</v>
      </c>
      <c r="B142" s="172" t="s">
        <v>323</v>
      </c>
      <c r="C142" s="173" t="s">
        <v>330</v>
      </c>
      <c r="D142" s="174" t="s">
        <v>352</v>
      </c>
      <c r="E142" s="179" t="s">
        <v>387</v>
      </c>
      <c r="F142" s="180" t="s">
        <v>390</v>
      </c>
      <c r="G142" s="177"/>
      <c r="H142" s="178">
        <f>+H143</f>
        <v>0</v>
      </c>
      <c r="I142" s="178">
        <f>+I143</f>
        <v>0</v>
      </c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</row>
    <row r="143" spans="1:37" s="53" customFormat="1" ht="30" hidden="1">
      <c r="A143" s="132" t="s">
        <v>332</v>
      </c>
      <c r="B143" s="183" t="s">
        <v>323</v>
      </c>
      <c r="C143" s="173" t="s">
        <v>330</v>
      </c>
      <c r="D143" s="174" t="s">
        <v>352</v>
      </c>
      <c r="E143" s="179" t="s">
        <v>387</v>
      </c>
      <c r="F143" s="180" t="s">
        <v>390</v>
      </c>
      <c r="G143" s="181" t="s">
        <v>333</v>
      </c>
      <c r="H143" s="184"/>
      <c r="I143" s="184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</row>
    <row r="144" spans="1:37" s="53" customFormat="1" ht="36" customHeight="1" hidden="1">
      <c r="A144" s="260" t="s">
        <v>12</v>
      </c>
      <c r="B144" s="133" t="s">
        <v>323</v>
      </c>
      <c r="C144" s="119" t="s">
        <v>330</v>
      </c>
      <c r="D144" s="120" t="s">
        <v>352</v>
      </c>
      <c r="E144" s="385" t="s">
        <v>70</v>
      </c>
      <c r="F144" s="386"/>
      <c r="G144" s="123"/>
      <c r="H144" s="141">
        <f aca="true" t="shared" si="7" ref="H144:I146">H145</f>
        <v>0</v>
      </c>
      <c r="I144" s="141">
        <f t="shared" si="7"/>
        <v>0</v>
      </c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</row>
    <row r="145" spans="1:37" s="53" customFormat="1" ht="21" customHeight="1" hidden="1">
      <c r="A145" s="185" t="s">
        <v>14</v>
      </c>
      <c r="B145" s="133" t="s">
        <v>323</v>
      </c>
      <c r="C145" s="119" t="s">
        <v>330</v>
      </c>
      <c r="D145" s="120" t="s">
        <v>352</v>
      </c>
      <c r="E145" s="385" t="s">
        <v>84</v>
      </c>
      <c r="F145" s="386"/>
      <c r="G145" s="123"/>
      <c r="H145" s="141">
        <f>H146+H148+H150</f>
        <v>0</v>
      </c>
      <c r="I145" s="141">
        <f t="shared" si="7"/>
        <v>0</v>
      </c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</row>
    <row r="146" spans="1:37" s="53" customFormat="1" ht="0.75" customHeight="1" hidden="1">
      <c r="A146" s="132" t="s">
        <v>139</v>
      </c>
      <c r="B146" s="133" t="s">
        <v>323</v>
      </c>
      <c r="C146" s="119" t="s">
        <v>330</v>
      </c>
      <c r="D146" s="120" t="s">
        <v>352</v>
      </c>
      <c r="E146" s="406" t="s">
        <v>447</v>
      </c>
      <c r="F146" s="407"/>
      <c r="G146" s="123"/>
      <c r="H146" s="141">
        <f t="shared" si="7"/>
        <v>0</v>
      </c>
      <c r="I146" s="141">
        <f t="shared" si="7"/>
        <v>0</v>
      </c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</row>
    <row r="147" spans="1:37" s="53" customFormat="1" ht="30" hidden="1">
      <c r="A147" s="227" t="s">
        <v>65</v>
      </c>
      <c r="B147" s="143" t="s">
        <v>323</v>
      </c>
      <c r="C147" s="119" t="s">
        <v>330</v>
      </c>
      <c r="D147" s="120" t="s">
        <v>352</v>
      </c>
      <c r="E147" s="406" t="s">
        <v>447</v>
      </c>
      <c r="F147" s="407"/>
      <c r="G147" s="123" t="s">
        <v>333</v>
      </c>
      <c r="H147" s="141">
        <v>0</v>
      </c>
      <c r="I147" s="141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</row>
    <row r="148" spans="1:37" s="53" customFormat="1" ht="45" hidden="1">
      <c r="A148" s="261" t="s">
        <v>448</v>
      </c>
      <c r="B148" s="133" t="s">
        <v>323</v>
      </c>
      <c r="C148" s="119" t="s">
        <v>330</v>
      </c>
      <c r="D148" s="120" t="s">
        <v>352</v>
      </c>
      <c r="E148" s="385" t="s">
        <v>449</v>
      </c>
      <c r="F148" s="386"/>
      <c r="G148" s="123"/>
      <c r="H148" s="141">
        <f>H149</f>
        <v>0</v>
      </c>
      <c r="I148" s="141">
        <v>0</v>
      </c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</row>
    <row r="149" spans="1:37" s="53" customFormat="1" ht="30" hidden="1">
      <c r="A149" s="227" t="s">
        <v>65</v>
      </c>
      <c r="B149" s="133" t="s">
        <v>323</v>
      </c>
      <c r="C149" s="119" t="s">
        <v>330</v>
      </c>
      <c r="D149" s="120" t="s">
        <v>352</v>
      </c>
      <c r="E149" s="385" t="s">
        <v>449</v>
      </c>
      <c r="F149" s="386"/>
      <c r="G149" s="123" t="s">
        <v>333</v>
      </c>
      <c r="H149" s="232">
        <v>0</v>
      </c>
      <c r="I149" s="141">
        <v>0</v>
      </c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</row>
    <row r="150" spans="1:37" s="53" customFormat="1" ht="45" hidden="1">
      <c r="A150" s="261" t="s">
        <v>450</v>
      </c>
      <c r="B150" s="133" t="s">
        <v>323</v>
      </c>
      <c r="C150" s="119" t="s">
        <v>330</v>
      </c>
      <c r="D150" s="120" t="s">
        <v>352</v>
      </c>
      <c r="E150" s="385" t="s">
        <v>147</v>
      </c>
      <c r="F150" s="386"/>
      <c r="G150" s="123"/>
      <c r="H150" s="232">
        <f>H151</f>
        <v>0</v>
      </c>
      <c r="I150" s="232">
        <f>I151</f>
        <v>0</v>
      </c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</row>
    <row r="151" spans="1:37" s="53" customFormat="1" ht="30" hidden="1">
      <c r="A151" s="227" t="s">
        <v>65</v>
      </c>
      <c r="B151" s="133" t="s">
        <v>323</v>
      </c>
      <c r="C151" s="119" t="s">
        <v>330</v>
      </c>
      <c r="D151" s="120" t="s">
        <v>352</v>
      </c>
      <c r="E151" s="385" t="s">
        <v>147</v>
      </c>
      <c r="F151" s="386"/>
      <c r="G151" s="123" t="s">
        <v>333</v>
      </c>
      <c r="H151" s="232">
        <v>0</v>
      </c>
      <c r="I151" s="141">
        <v>0</v>
      </c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</row>
    <row r="152" spans="1:37" s="53" customFormat="1" ht="3" customHeight="1" hidden="1">
      <c r="A152" s="305" t="s">
        <v>521</v>
      </c>
      <c r="B152" s="133"/>
      <c r="C152" s="119" t="s">
        <v>330</v>
      </c>
      <c r="D152" s="120" t="s">
        <v>352</v>
      </c>
      <c r="E152" s="385" t="s">
        <v>522</v>
      </c>
      <c r="F152" s="386"/>
      <c r="G152" s="123"/>
      <c r="H152" s="232">
        <f aca="true" t="shared" si="8" ref="H152:I154">H153</f>
        <v>0</v>
      </c>
      <c r="I152" s="232">
        <f t="shared" si="8"/>
        <v>0</v>
      </c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</row>
    <row r="153" spans="1:37" s="53" customFormat="1" ht="60" hidden="1">
      <c r="A153" s="252" t="s">
        <v>523</v>
      </c>
      <c r="B153" s="133"/>
      <c r="C153" s="119" t="s">
        <v>330</v>
      </c>
      <c r="D153" s="120" t="s">
        <v>352</v>
      </c>
      <c r="E153" s="385" t="s">
        <v>522</v>
      </c>
      <c r="F153" s="386"/>
      <c r="G153" s="123"/>
      <c r="H153" s="232">
        <f t="shared" si="8"/>
        <v>0</v>
      </c>
      <c r="I153" s="232">
        <f t="shared" si="8"/>
        <v>0</v>
      </c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</row>
    <row r="154" spans="1:37" s="53" customFormat="1" ht="48.75" customHeight="1" hidden="1">
      <c r="A154" s="252" t="s">
        <v>391</v>
      </c>
      <c r="B154" s="133"/>
      <c r="C154" s="119" t="s">
        <v>330</v>
      </c>
      <c r="D154" s="120" t="s">
        <v>352</v>
      </c>
      <c r="E154" s="385" t="s">
        <v>524</v>
      </c>
      <c r="F154" s="386"/>
      <c r="G154" s="123"/>
      <c r="H154" s="232">
        <f t="shared" si="8"/>
        <v>0</v>
      </c>
      <c r="I154" s="232">
        <f t="shared" si="8"/>
        <v>0</v>
      </c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</row>
    <row r="155" spans="1:37" s="53" customFormat="1" ht="30" hidden="1">
      <c r="A155" s="227" t="s">
        <v>65</v>
      </c>
      <c r="B155" s="133"/>
      <c r="C155" s="119" t="s">
        <v>330</v>
      </c>
      <c r="D155" s="120" t="s">
        <v>352</v>
      </c>
      <c r="E155" s="385" t="s">
        <v>524</v>
      </c>
      <c r="F155" s="386"/>
      <c r="G155" s="123" t="s">
        <v>333</v>
      </c>
      <c r="H155" s="232">
        <v>0</v>
      </c>
      <c r="I155" s="141">
        <v>0</v>
      </c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</row>
    <row r="156" spans="1:9" s="58" customFormat="1" ht="31.5" customHeight="1">
      <c r="A156" s="185" t="s">
        <v>354</v>
      </c>
      <c r="B156" s="144" t="s">
        <v>323</v>
      </c>
      <c r="C156" s="145" t="s">
        <v>355</v>
      </c>
      <c r="D156" s="145"/>
      <c r="E156" s="387"/>
      <c r="F156" s="388"/>
      <c r="G156" s="145"/>
      <c r="H156" s="229">
        <f>H176+H207</f>
        <v>1751.2240000000002</v>
      </c>
      <c r="I156" s="229">
        <f>I176+I207</f>
        <v>1179.2920000000001</v>
      </c>
    </row>
    <row r="157" spans="1:9" s="58" customFormat="1" ht="0.75" customHeight="1" hidden="1">
      <c r="A157" s="185" t="s">
        <v>150</v>
      </c>
      <c r="B157" s="187" t="s">
        <v>323</v>
      </c>
      <c r="C157" s="188" t="s">
        <v>355</v>
      </c>
      <c r="D157" s="188" t="s">
        <v>324</v>
      </c>
      <c r="E157" s="408"/>
      <c r="F157" s="409"/>
      <c r="G157" s="188"/>
      <c r="H157" s="190"/>
      <c r="I157" s="190"/>
    </row>
    <row r="158" spans="1:9" s="58" customFormat="1" ht="35.25" customHeight="1" hidden="1">
      <c r="A158" s="262" t="s">
        <v>151</v>
      </c>
      <c r="B158" s="187" t="s">
        <v>323</v>
      </c>
      <c r="C158" s="188" t="s">
        <v>355</v>
      </c>
      <c r="D158" s="188" t="s">
        <v>324</v>
      </c>
      <c r="E158" s="408" t="s">
        <v>152</v>
      </c>
      <c r="F158" s="409"/>
      <c r="G158" s="188"/>
      <c r="H158" s="190"/>
      <c r="I158" s="190"/>
    </row>
    <row r="159" spans="1:9" s="58" customFormat="1" ht="0.75" customHeight="1" hidden="1">
      <c r="A159" s="258" t="s">
        <v>153</v>
      </c>
      <c r="B159" s="187" t="s">
        <v>323</v>
      </c>
      <c r="C159" s="188" t="s">
        <v>355</v>
      </c>
      <c r="D159" s="188" t="s">
        <v>324</v>
      </c>
      <c r="E159" s="408" t="s">
        <v>154</v>
      </c>
      <c r="F159" s="409"/>
      <c r="G159" s="188"/>
      <c r="H159" s="190"/>
      <c r="I159" s="190"/>
    </row>
    <row r="160" spans="1:9" s="58" customFormat="1" ht="33.75" customHeight="1" hidden="1">
      <c r="A160" s="258"/>
      <c r="B160" s="187"/>
      <c r="C160" s="188" t="s">
        <v>355</v>
      </c>
      <c r="D160" s="188" t="s">
        <v>324</v>
      </c>
      <c r="E160" s="189" t="s">
        <v>155</v>
      </c>
      <c r="F160" s="191" t="s">
        <v>67</v>
      </c>
      <c r="G160" s="188"/>
      <c r="H160" s="190"/>
      <c r="I160" s="190"/>
    </row>
    <row r="161" spans="1:9" s="58" customFormat="1" ht="24.75" customHeight="1" hidden="1">
      <c r="A161" s="263" t="s">
        <v>156</v>
      </c>
      <c r="B161" s="187" t="s">
        <v>323</v>
      </c>
      <c r="C161" s="188" t="s">
        <v>355</v>
      </c>
      <c r="D161" s="188" t="s">
        <v>324</v>
      </c>
      <c r="E161" s="408" t="s">
        <v>157</v>
      </c>
      <c r="F161" s="409"/>
      <c r="G161" s="188"/>
      <c r="H161" s="190"/>
      <c r="I161" s="190"/>
    </row>
    <row r="162" spans="1:9" s="58" customFormat="1" ht="21" customHeight="1" hidden="1">
      <c r="A162" s="257" t="s">
        <v>332</v>
      </c>
      <c r="B162" s="192" t="s">
        <v>323</v>
      </c>
      <c r="C162" s="188" t="s">
        <v>355</v>
      </c>
      <c r="D162" s="188" t="s">
        <v>324</v>
      </c>
      <c r="E162" s="408" t="s">
        <v>157</v>
      </c>
      <c r="F162" s="409"/>
      <c r="G162" s="188" t="s">
        <v>333</v>
      </c>
      <c r="H162" s="190"/>
      <c r="I162" s="190"/>
    </row>
    <row r="163" spans="1:9" s="57" customFormat="1" ht="18" customHeight="1" hidden="1">
      <c r="A163" s="185" t="s">
        <v>356</v>
      </c>
      <c r="B163" s="86" t="s">
        <v>323</v>
      </c>
      <c r="C163" s="145" t="s">
        <v>355</v>
      </c>
      <c r="D163" s="145" t="s">
        <v>325</v>
      </c>
      <c r="E163" s="387"/>
      <c r="F163" s="388"/>
      <c r="G163" s="145"/>
      <c r="H163" s="186">
        <f>H164+H169+H184</f>
        <v>851.212</v>
      </c>
      <c r="I163" s="186">
        <f>I164+I169+I184</f>
        <v>279.297</v>
      </c>
    </row>
    <row r="164" spans="1:9" s="57" customFormat="1" ht="36.75" customHeight="1" hidden="1">
      <c r="A164" s="185" t="s">
        <v>39</v>
      </c>
      <c r="B164" s="94" t="s">
        <v>323</v>
      </c>
      <c r="C164" s="145" t="s">
        <v>355</v>
      </c>
      <c r="D164" s="145" t="s">
        <v>325</v>
      </c>
      <c r="E164" s="88" t="s">
        <v>158</v>
      </c>
      <c r="F164" s="91" t="s">
        <v>67</v>
      </c>
      <c r="G164" s="145"/>
      <c r="H164" s="186">
        <f>H165</f>
        <v>0</v>
      </c>
      <c r="I164" s="186">
        <f>I165</f>
        <v>0</v>
      </c>
    </row>
    <row r="165" spans="1:9" s="57" customFormat="1" ht="60" hidden="1">
      <c r="A165" s="264" t="s">
        <v>38</v>
      </c>
      <c r="B165" s="94" t="s">
        <v>323</v>
      </c>
      <c r="C165" s="152" t="s">
        <v>355</v>
      </c>
      <c r="D165" s="152" t="s">
        <v>325</v>
      </c>
      <c r="E165" s="89" t="s">
        <v>392</v>
      </c>
      <c r="F165" s="90" t="s">
        <v>373</v>
      </c>
      <c r="G165" s="152"/>
      <c r="H165" s="186">
        <f>H167</f>
        <v>0</v>
      </c>
      <c r="I165" s="186">
        <f>I167</f>
        <v>0</v>
      </c>
    </row>
    <row r="166" spans="1:9" s="57" customFormat="1" ht="22.5" customHeight="1" hidden="1">
      <c r="A166" s="265"/>
      <c r="B166" s="94"/>
      <c r="C166" s="152"/>
      <c r="D166" s="193"/>
      <c r="E166" s="89"/>
      <c r="F166" s="90"/>
      <c r="G166" s="194"/>
      <c r="H166" s="186"/>
      <c r="I166" s="186"/>
    </row>
    <row r="167" spans="1:9" s="57" customFormat="1" ht="15" hidden="1">
      <c r="A167" s="258" t="s">
        <v>394</v>
      </c>
      <c r="B167" s="94" t="s">
        <v>323</v>
      </c>
      <c r="C167" s="95" t="s">
        <v>355</v>
      </c>
      <c r="D167" s="96" t="s">
        <v>325</v>
      </c>
      <c r="E167" s="97" t="s">
        <v>392</v>
      </c>
      <c r="F167" s="98" t="s">
        <v>393</v>
      </c>
      <c r="G167" s="99"/>
      <c r="H167" s="100">
        <f>+H168</f>
        <v>0</v>
      </c>
      <c r="I167" s="100">
        <f>+I168</f>
        <v>0</v>
      </c>
    </row>
    <row r="168" spans="1:9" s="57" customFormat="1" ht="25.5" customHeight="1" hidden="1">
      <c r="A168" s="132" t="s">
        <v>159</v>
      </c>
      <c r="B168" s="94" t="s">
        <v>323</v>
      </c>
      <c r="C168" s="152" t="s">
        <v>355</v>
      </c>
      <c r="D168" s="152" t="s">
        <v>325</v>
      </c>
      <c r="E168" s="195" t="s">
        <v>392</v>
      </c>
      <c r="F168" s="196" t="s">
        <v>393</v>
      </c>
      <c r="G168" s="86" t="s">
        <v>120</v>
      </c>
      <c r="H168" s="101"/>
      <c r="I168" s="101"/>
    </row>
    <row r="169" spans="1:9" s="57" customFormat="1" ht="60" hidden="1">
      <c r="A169" s="132" t="s">
        <v>160</v>
      </c>
      <c r="B169" s="94" t="s">
        <v>323</v>
      </c>
      <c r="C169" s="152" t="s">
        <v>355</v>
      </c>
      <c r="D169" s="152" t="s">
        <v>325</v>
      </c>
      <c r="E169" s="381" t="s">
        <v>161</v>
      </c>
      <c r="F169" s="382"/>
      <c r="G169" s="86"/>
      <c r="H169" s="101">
        <f>H170</f>
        <v>0</v>
      </c>
      <c r="I169" s="101">
        <f>I170</f>
        <v>0</v>
      </c>
    </row>
    <row r="170" spans="1:9" s="57" customFormat="1" ht="60" hidden="1">
      <c r="A170" s="132" t="s">
        <v>162</v>
      </c>
      <c r="B170" s="118" t="s">
        <v>323</v>
      </c>
      <c r="C170" s="197" t="s">
        <v>355</v>
      </c>
      <c r="D170" s="197" t="s">
        <v>325</v>
      </c>
      <c r="E170" s="379" t="s">
        <v>163</v>
      </c>
      <c r="F170" s="380"/>
      <c r="G170" s="133"/>
      <c r="H170" s="141">
        <f>H174</f>
        <v>0</v>
      </c>
      <c r="I170" s="141">
        <f>I174</f>
        <v>0</v>
      </c>
    </row>
    <row r="171" spans="1:9" s="57" customFormat="1" ht="34.5" customHeight="1" hidden="1">
      <c r="A171" s="132" t="s">
        <v>164</v>
      </c>
      <c r="B171" s="118" t="s">
        <v>323</v>
      </c>
      <c r="C171" s="197" t="s">
        <v>355</v>
      </c>
      <c r="D171" s="197" t="s">
        <v>325</v>
      </c>
      <c r="E171" s="121" t="s">
        <v>165</v>
      </c>
      <c r="F171" s="122" t="s">
        <v>67</v>
      </c>
      <c r="G171" s="133"/>
      <c r="H171" s="141"/>
      <c r="I171" s="141"/>
    </row>
    <row r="172" spans="1:9" s="57" customFormat="1" ht="30" hidden="1">
      <c r="A172" s="266" t="s">
        <v>166</v>
      </c>
      <c r="B172" s="118" t="s">
        <v>323</v>
      </c>
      <c r="C172" s="197" t="s">
        <v>355</v>
      </c>
      <c r="D172" s="197" t="s">
        <v>325</v>
      </c>
      <c r="E172" s="402" t="s">
        <v>167</v>
      </c>
      <c r="F172" s="403"/>
      <c r="G172" s="133"/>
      <c r="H172" s="141"/>
      <c r="I172" s="141"/>
    </row>
    <row r="173" spans="1:9" s="57" customFormat="1" ht="32.25" customHeight="1" hidden="1">
      <c r="A173" s="227" t="s">
        <v>65</v>
      </c>
      <c r="B173" s="118" t="s">
        <v>323</v>
      </c>
      <c r="C173" s="197" t="s">
        <v>355</v>
      </c>
      <c r="D173" s="197" t="s">
        <v>325</v>
      </c>
      <c r="E173" s="379" t="s">
        <v>167</v>
      </c>
      <c r="F173" s="380"/>
      <c r="G173" s="133" t="s">
        <v>333</v>
      </c>
      <c r="H173" s="141"/>
      <c r="I173" s="141"/>
    </row>
    <row r="174" spans="1:9" s="57" customFormat="1" ht="45" hidden="1">
      <c r="A174" s="266" t="s">
        <v>168</v>
      </c>
      <c r="B174" s="94" t="s">
        <v>323</v>
      </c>
      <c r="C174" s="152" t="s">
        <v>355</v>
      </c>
      <c r="D174" s="152" t="s">
        <v>325</v>
      </c>
      <c r="E174" s="381" t="s">
        <v>169</v>
      </c>
      <c r="F174" s="382"/>
      <c r="G174" s="86"/>
      <c r="H174" s="101">
        <f>H175</f>
        <v>0</v>
      </c>
      <c r="I174" s="101">
        <f>I175</f>
        <v>0</v>
      </c>
    </row>
    <row r="175" spans="1:9" s="57" customFormat="1" ht="30" hidden="1">
      <c r="A175" s="227" t="s">
        <v>65</v>
      </c>
      <c r="B175" s="94" t="s">
        <v>323</v>
      </c>
      <c r="C175" s="152" t="s">
        <v>355</v>
      </c>
      <c r="D175" s="152" t="s">
        <v>325</v>
      </c>
      <c r="E175" s="381" t="s">
        <v>169</v>
      </c>
      <c r="F175" s="382"/>
      <c r="G175" s="86" t="s">
        <v>333</v>
      </c>
      <c r="H175" s="101"/>
      <c r="I175" s="101"/>
    </row>
    <row r="176" spans="1:9" s="57" customFormat="1" ht="23.25" customHeight="1">
      <c r="A176" s="227" t="s">
        <v>356</v>
      </c>
      <c r="B176" s="94" t="s">
        <v>323</v>
      </c>
      <c r="C176" s="152" t="s">
        <v>355</v>
      </c>
      <c r="D176" s="152" t="s">
        <v>325</v>
      </c>
      <c r="E176" s="88"/>
      <c r="F176" s="91"/>
      <c r="G176" s="86"/>
      <c r="H176" s="101">
        <f>H177+H184</f>
        <v>851.212</v>
      </c>
      <c r="I176" s="101">
        <f>I184</f>
        <v>279.297</v>
      </c>
    </row>
    <row r="177" spans="1:9" s="57" customFormat="1" ht="0" customHeight="1" hidden="1">
      <c r="A177" s="132" t="s">
        <v>451</v>
      </c>
      <c r="B177" s="94" t="s">
        <v>323</v>
      </c>
      <c r="C177" s="152" t="s">
        <v>355</v>
      </c>
      <c r="D177" s="152" t="s">
        <v>325</v>
      </c>
      <c r="E177" s="379" t="s">
        <v>452</v>
      </c>
      <c r="F177" s="380"/>
      <c r="G177" s="86"/>
      <c r="H177" s="101">
        <f>H178</f>
        <v>0</v>
      </c>
      <c r="I177" s="101">
        <f aca="true" t="shared" si="9" ref="I177:I182">I178</f>
        <v>0</v>
      </c>
    </row>
    <row r="178" spans="1:9" s="57" customFormat="1" ht="60" hidden="1">
      <c r="A178" s="132" t="s">
        <v>453</v>
      </c>
      <c r="B178" s="118" t="s">
        <v>323</v>
      </c>
      <c r="C178" s="197" t="s">
        <v>355</v>
      </c>
      <c r="D178" s="197" t="s">
        <v>325</v>
      </c>
      <c r="E178" s="379" t="s">
        <v>452</v>
      </c>
      <c r="F178" s="380"/>
      <c r="G178" s="86"/>
      <c r="H178" s="101">
        <f>H179</f>
        <v>0</v>
      </c>
      <c r="I178" s="101">
        <f t="shared" si="9"/>
        <v>0</v>
      </c>
    </row>
    <row r="179" spans="1:9" s="57" customFormat="1" ht="30" hidden="1">
      <c r="A179" s="132" t="s">
        <v>164</v>
      </c>
      <c r="B179" s="118" t="s">
        <v>323</v>
      </c>
      <c r="C179" s="197" t="s">
        <v>355</v>
      </c>
      <c r="D179" s="197" t="s">
        <v>325</v>
      </c>
      <c r="E179" s="379" t="s">
        <v>452</v>
      </c>
      <c r="F179" s="380"/>
      <c r="G179" s="86"/>
      <c r="H179" s="101">
        <f>H180+H182</f>
        <v>0</v>
      </c>
      <c r="I179" s="101">
        <f>I182</f>
        <v>0</v>
      </c>
    </row>
    <row r="180" spans="1:9" s="57" customFormat="1" ht="45" hidden="1">
      <c r="A180" s="132" t="s">
        <v>454</v>
      </c>
      <c r="B180" s="94" t="s">
        <v>323</v>
      </c>
      <c r="C180" s="152" t="s">
        <v>355</v>
      </c>
      <c r="D180" s="152" t="s">
        <v>325</v>
      </c>
      <c r="E180" s="381" t="s">
        <v>455</v>
      </c>
      <c r="F180" s="382"/>
      <c r="G180" s="86"/>
      <c r="H180" s="101">
        <f>H181</f>
        <v>0</v>
      </c>
      <c r="I180" s="101">
        <v>0</v>
      </c>
    </row>
    <row r="181" spans="1:9" s="57" customFormat="1" ht="30" hidden="1">
      <c r="A181" s="132" t="s">
        <v>456</v>
      </c>
      <c r="B181" s="94" t="s">
        <v>323</v>
      </c>
      <c r="C181" s="152" t="s">
        <v>355</v>
      </c>
      <c r="D181" s="152" t="s">
        <v>325</v>
      </c>
      <c r="E181" s="381" t="s">
        <v>455</v>
      </c>
      <c r="F181" s="382"/>
      <c r="G181" s="86" t="s">
        <v>120</v>
      </c>
      <c r="H181" s="101">
        <v>0</v>
      </c>
      <c r="I181" s="101">
        <v>0</v>
      </c>
    </row>
    <row r="182" spans="1:9" s="57" customFormat="1" ht="45" hidden="1">
      <c r="A182" s="132" t="s">
        <v>457</v>
      </c>
      <c r="B182" s="94" t="s">
        <v>323</v>
      </c>
      <c r="C182" s="152" t="s">
        <v>355</v>
      </c>
      <c r="D182" s="152" t="s">
        <v>325</v>
      </c>
      <c r="E182" s="381" t="s">
        <v>458</v>
      </c>
      <c r="F182" s="382"/>
      <c r="G182" s="86"/>
      <c r="H182" s="101">
        <f>H183</f>
        <v>0</v>
      </c>
      <c r="I182" s="101">
        <f t="shared" si="9"/>
        <v>0</v>
      </c>
    </row>
    <row r="183" spans="1:9" s="57" customFormat="1" ht="30" hidden="1">
      <c r="A183" s="132" t="s">
        <v>456</v>
      </c>
      <c r="B183" s="94" t="s">
        <v>323</v>
      </c>
      <c r="C183" s="152" t="s">
        <v>355</v>
      </c>
      <c r="D183" s="152" t="s">
        <v>325</v>
      </c>
      <c r="E183" s="381" t="s">
        <v>458</v>
      </c>
      <c r="F183" s="382"/>
      <c r="G183" s="86" t="s">
        <v>120</v>
      </c>
      <c r="H183" s="253">
        <v>0</v>
      </c>
      <c r="I183" s="101">
        <v>0</v>
      </c>
    </row>
    <row r="184" spans="1:9" s="57" customFormat="1" ht="84" customHeight="1">
      <c r="A184" s="132" t="s">
        <v>459</v>
      </c>
      <c r="B184" s="94" t="s">
        <v>323</v>
      </c>
      <c r="C184" s="152" t="s">
        <v>355</v>
      </c>
      <c r="D184" s="152" t="s">
        <v>325</v>
      </c>
      <c r="E184" s="381" t="s">
        <v>170</v>
      </c>
      <c r="F184" s="382"/>
      <c r="G184" s="86"/>
      <c r="H184" s="153">
        <f>H197+H189</f>
        <v>851.212</v>
      </c>
      <c r="I184" s="153">
        <v>279.297</v>
      </c>
    </row>
    <row r="185" spans="1:9" s="57" customFormat="1" ht="90" hidden="1">
      <c r="A185" s="258" t="s">
        <v>153</v>
      </c>
      <c r="B185" s="198" t="s">
        <v>323</v>
      </c>
      <c r="C185" s="199" t="s">
        <v>355</v>
      </c>
      <c r="D185" s="199" t="s">
        <v>325</v>
      </c>
      <c r="E185" s="410" t="s">
        <v>171</v>
      </c>
      <c r="F185" s="411"/>
      <c r="G185" s="200"/>
      <c r="H185" s="201">
        <f>H186</f>
        <v>0</v>
      </c>
      <c r="I185" s="201">
        <f>I186</f>
        <v>0</v>
      </c>
    </row>
    <row r="186" spans="1:9" s="57" customFormat="1" ht="15" hidden="1">
      <c r="A186" s="267" t="s">
        <v>172</v>
      </c>
      <c r="B186" s="202" t="s">
        <v>323</v>
      </c>
      <c r="C186" s="203" t="s">
        <v>355</v>
      </c>
      <c r="D186" s="203" t="s">
        <v>325</v>
      </c>
      <c r="E186" s="412" t="s">
        <v>173</v>
      </c>
      <c r="F186" s="413"/>
      <c r="G186" s="204"/>
      <c r="H186" s="205">
        <f>H187+H188</f>
        <v>0</v>
      </c>
      <c r="I186" s="205">
        <f>I187+I188</f>
        <v>0</v>
      </c>
    </row>
    <row r="187" spans="1:9" s="57" customFormat="1" ht="30" hidden="1">
      <c r="A187" s="257" t="s">
        <v>332</v>
      </c>
      <c r="B187" s="202" t="s">
        <v>323</v>
      </c>
      <c r="C187" s="203" t="s">
        <v>355</v>
      </c>
      <c r="D187" s="203" t="s">
        <v>325</v>
      </c>
      <c r="E187" s="412" t="s">
        <v>173</v>
      </c>
      <c r="F187" s="413"/>
      <c r="G187" s="204" t="s">
        <v>333</v>
      </c>
      <c r="H187" s="205"/>
      <c r="I187" s="205"/>
    </row>
    <row r="188" spans="1:9" s="57" customFormat="1" ht="15" hidden="1">
      <c r="A188" s="132" t="s">
        <v>334</v>
      </c>
      <c r="B188" s="202" t="s">
        <v>323</v>
      </c>
      <c r="C188" s="203" t="s">
        <v>355</v>
      </c>
      <c r="D188" s="203" t="s">
        <v>325</v>
      </c>
      <c r="E188" s="412" t="s">
        <v>173</v>
      </c>
      <c r="F188" s="413"/>
      <c r="G188" s="204" t="s">
        <v>335</v>
      </c>
      <c r="H188" s="205"/>
      <c r="I188" s="205"/>
    </row>
    <row r="189" spans="1:9" s="57" customFormat="1" ht="75">
      <c r="A189" s="258" t="s">
        <v>465</v>
      </c>
      <c r="B189" s="202"/>
      <c r="C189" s="197" t="s">
        <v>355</v>
      </c>
      <c r="D189" s="197" t="s">
        <v>325</v>
      </c>
      <c r="E189" s="374" t="s">
        <v>154</v>
      </c>
      <c r="F189" s="375"/>
      <c r="G189" s="133"/>
      <c r="H189" s="141">
        <f>H190</f>
        <v>612.112</v>
      </c>
      <c r="I189" s="141">
        <f>I196</f>
        <v>40.3</v>
      </c>
    </row>
    <row r="190" spans="1:9" s="57" customFormat="1" ht="30" customHeight="1">
      <c r="A190" s="306" t="s">
        <v>525</v>
      </c>
      <c r="B190" s="118" t="s">
        <v>323</v>
      </c>
      <c r="C190" s="119" t="s">
        <v>355</v>
      </c>
      <c r="D190" s="120" t="s">
        <v>325</v>
      </c>
      <c r="E190" s="307" t="s">
        <v>526</v>
      </c>
      <c r="F190" s="308" t="s">
        <v>67</v>
      </c>
      <c r="G190" s="309"/>
      <c r="H190" s="278">
        <f>H191+H193+H195</f>
        <v>612.112</v>
      </c>
      <c r="I190" s="141"/>
    </row>
    <row r="191" spans="1:9" s="57" customFormat="1" ht="39" customHeight="1">
      <c r="A191" s="258" t="s">
        <v>527</v>
      </c>
      <c r="B191" s="118" t="s">
        <v>323</v>
      </c>
      <c r="C191" s="197" t="s">
        <v>355</v>
      </c>
      <c r="D191" s="292" t="s">
        <v>325</v>
      </c>
      <c r="E191" s="307" t="s">
        <v>526</v>
      </c>
      <c r="F191" s="308" t="s">
        <v>528</v>
      </c>
      <c r="G191" s="310"/>
      <c r="H191" s="141">
        <f>H192</f>
        <v>541.512</v>
      </c>
      <c r="I191" s="141"/>
    </row>
    <row r="192" spans="1:9" s="57" customFormat="1" ht="39" customHeight="1">
      <c r="A192" s="311" t="s">
        <v>65</v>
      </c>
      <c r="B192" s="118" t="s">
        <v>323</v>
      </c>
      <c r="C192" s="197" t="s">
        <v>355</v>
      </c>
      <c r="D192" s="292" t="s">
        <v>325</v>
      </c>
      <c r="E192" s="307" t="s">
        <v>526</v>
      </c>
      <c r="F192" s="308" t="s">
        <v>528</v>
      </c>
      <c r="G192" s="133" t="s">
        <v>333</v>
      </c>
      <c r="H192" s="278">
        <v>541.512</v>
      </c>
      <c r="I192" s="141"/>
    </row>
    <row r="193" spans="1:9" s="57" customFormat="1" ht="33" customHeight="1">
      <c r="A193" s="258" t="s">
        <v>529</v>
      </c>
      <c r="B193" s="118" t="s">
        <v>323</v>
      </c>
      <c r="C193" s="197" t="s">
        <v>355</v>
      </c>
      <c r="D193" s="292" t="s">
        <v>325</v>
      </c>
      <c r="E193" s="307" t="s">
        <v>526</v>
      </c>
      <c r="F193" s="308" t="s">
        <v>530</v>
      </c>
      <c r="G193" s="312"/>
      <c r="H193" s="141">
        <f>H194</f>
        <v>6.6</v>
      </c>
      <c r="I193" s="141"/>
    </row>
    <row r="194" spans="1:9" s="57" customFormat="1" ht="33" customHeight="1">
      <c r="A194" s="311" t="s">
        <v>65</v>
      </c>
      <c r="B194" s="118" t="s">
        <v>323</v>
      </c>
      <c r="C194" s="197" t="s">
        <v>355</v>
      </c>
      <c r="D194" s="292" t="s">
        <v>325</v>
      </c>
      <c r="E194" s="307" t="s">
        <v>526</v>
      </c>
      <c r="F194" s="308" t="s">
        <v>530</v>
      </c>
      <c r="G194" s="133" t="s">
        <v>333</v>
      </c>
      <c r="H194" s="278">
        <v>6.6</v>
      </c>
      <c r="I194" s="141"/>
    </row>
    <row r="195" spans="1:9" s="57" customFormat="1" ht="33" customHeight="1">
      <c r="A195" s="228" t="s">
        <v>183</v>
      </c>
      <c r="B195" s="118" t="s">
        <v>323</v>
      </c>
      <c r="C195" s="197" t="s">
        <v>355</v>
      </c>
      <c r="D195" s="292" t="s">
        <v>325</v>
      </c>
      <c r="E195" s="307" t="s">
        <v>526</v>
      </c>
      <c r="F195" s="313" t="s">
        <v>531</v>
      </c>
      <c r="G195" s="312"/>
      <c r="H195" s="141">
        <f>H196</f>
        <v>64</v>
      </c>
      <c r="I195" s="141"/>
    </row>
    <row r="196" spans="1:9" s="57" customFormat="1" ht="50.25" customHeight="1">
      <c r="A196" s="311" t="s">
        <v>65</v>
      </c>
      <c r="B196" s="118" t="s">
        <v>323</v>
      </c>
      <c r="C196" s="197" t="s">
        <v>355</v>
      </c>
      <c r="D196" s="292" t="s">
        <v>325</v>
      </c>
      <c r="E196" s="307" t="s">
        <v>526</v>
      </c>
      <c r="F196" s="313" t="s">
        <v>531</v>
      </c>
      <c r="G196" s="133" t="s">
        <v>333</v>
      </c>
      <c r="H196" s="278">
        <v>64</v>
      </c>
      <c r="I196" s="278">
        <v>40.3</v>
      </c>
    </row>
    <row r="197" spans="1:9" s="57" customFormat="1" ht="113.25" customHeight="1">
      <c r="A197" s="132" t="s">
        <v>460</v>
      </c>
      <c r="B197" s="94" t="s">
        <v>323</v>
      </c>
      <c r="C197" s="152" t="s">
        <v>355</v>
      </c>
      <c r="D197" s="152" t="s">
        <v>325</v>
      </c>
      <c r="E197" s="381" t="s">
        <v>175</v>
      </c>
      <c r="F197" s="382"/>
      <c r="G197" s="86"/>
      <c r="H197" s="101">
        <f>H198+H201</f>
        <v>239.1</v>
      </c>
      <c r="I197" s="101">
        <f>I201</f>
        <v>238.997</v>
      </c>
    </row>
    <row r="198" spans="1:9" s="57" customFormat="1" ht="54" customHeight="1" hidden="1">
      <c r="A198" s="132" t="s">
        <v>461</v>
      </c>
      <c r="B198" s="94" t="s">
        <v>323</v>
      </c>
      <c r="C198" s="152" t="s">
        <v>355</v>
      </c>
      <c r="D198" s="152" t="s">
        <v>325</v>
      </c>
      <c r="E198" s="381" t="s">
        <v>399</v>
      </c>
      <c r="F198" s="382"/>
      <c r="G198" s="86"/>
      <c r="H198" s="153">
        <f>H199</f>
        <v>0</v>
      </c>
      <c r="I198" s="153">
        <f>I199</f>
        <v>0</v>
      </c>
    </row>
    <row r="199" spans="1:9" s="57" customFormat="1" ht="53.25" customHeight="1" hidden="1">
      <c r="A199" s="132" t="s">
        <v>462</v>
      </c>
      <c r="B199" s="94" t="s">
        <v>323</v>
      </c>
      <c r="C199" s="152" t="s">
        <v>355</v>
      </c>
      <c r="D199" s="152" t="s">
        <v>325</v>
      </c>
      <c r="E199" s="381" t="s">
        <v>463</v>
      </c>
      <c r="F199" s="382"/>
      <c r="G199" s="86"/>
      <c r="H199" s="153">
        <f>H200</f>
        <v>0</v>
      </c>
      <c r="I199" s="153">
        <f>I200</f>
        <v>0</v>
      </c>
    </row>
    <row r="200" spans="1:9" s="57" customFormat="1" ht="39" customHeight="1" hidden="1">
      <c r="A200" s="132" t="s">
        <v>65</v>
      </c>
      <c r="B200" s="94" t="s">
        <v>323</v>
      </c>
      <c r="C200" s="152" t="s">
        <v>355</v>
      </c>
      <c r="D200" s="152" t="s">
        <v>325</v>
      </c>
      <c r="E200" s="381" t="s">
        <v>463</v>
      </c>
      <c r="F200" s="382"/>
      <c r="G200" s="86" t="s">
        <v>333</v>
      </c>
      <c r="H200" s="254">
        <v>0</v>
      </c>
      <c r="I200" s="101">
        <v>0</v>
      </c>
    </row>
    <row r="201" spans="1:9" s="57" customFormat="1" ht="45" customHeight="1">
      <c r="A201" s="132" t="s">
        <v>420</v>
      </c>
      <c r="B201" s="94" t="s">
        <v>323</v>
      </c>
      <c r="C201" s="152" t="s">
        <v>355</v>
      </c>
      <c r="D201" s="152" t="s">
        <v>325</v>
      </c>
      <c r="E201" s="381" t="s">
        <v>399</v>
      </c>
      <c r="F201" s="382"/>
      <c r="G201" s="86"/>
      <c r="H201" s="101">
        <f>H202</f>
        <v>239.1</v>
      </c>
      <c r="I201" s="101">
        <f>I202</f>
        <v>238.997</v>
      </c>
    </row>
    <row r="202" spans="1:9" s="57" customFormat="1" ht="49.5" customHeight="1">
      <c r="A202" s="228" t="s">
        <v>176</v>
      </c>
      <c r="B202" s="94" t="s">
        <v>323</v>
      </c>
      <c r="C202" s="152" t="s">
        <v>355</v>
      </c>
      <c r="D202" s="152" t="s">
        <v>325</v>
      </c>
      <c r="E202" s="381" t="s">
        <v>401</v>
      </c>
      <c r="F202" s="382"/>
      <c r="G202" s="86"/>
      <c r="H202" s="153">
        <f>H203+H204</f>
        <v>239.1</v>
      </c>
      <c r="I202" s="153">
        <v>238.997</v>
      </c>
    </row>
    <row r="203" spans="1:9" s="57" customFormat="1" ht="37.5" customHeight="1">
      <c r="A203" s="227" t="s">
        <v>65</v>
      </c>
      <c r="B203" s="94" t="s">
        <v>323</v>
      </c>
      <c r="C203" s="152" t="s">
        <v>355</v>
      </c>
      <c r="D203" s="152" t="s">
        <v>325</v>
      </c>
      <c r="E203" s="381" t="s">
        <v>532</v>
      </c>
      <c r="F203" s="382"/>
      <c r="G203" s="86" t="s">
        <v>333</v>
      </c>
      <c r="H203" s="153">
        <v>214.6</v>
      </c>
      <c r="I203" s="153">
        <v>214.54</v>
      </c>
    </row>
    <row r="204" spans="1:9" s="57" customFormat="1" ht="36" customHeight="1">
      <c r="A204" s="132" t="s">
        <v>334</v>
      </c>
      <c r="B204" s="118" t="s">
        <v>323</v>
      </c>
      <c r="C204" s="197" t="s">
        <v>355</v>
      </c>
      <c r="D204" s="197" t="s">
        <v>325</v>
      </c>
      <c r="E204" s="379" t="s">
        <v>401</v>
      </c>
      <c r="F204" s="380"/>
      <c r="G204" s="133" t="s">
        <v>335</v>
      </c>
      <c r="H204" s="278">
        <v>24.5</v>
      </c>
      <c r="I204" s="278">
        <v>24.457</v>
      </c>
    </row>
    <row r="205" spans="1:9" s="57" customFormat="1" ht="15" hidden="1">
      <c r="A205" s="132"/>
      <c r="B205" s="118"/>
      <c r="C205" s="197"/>
      <c r="D205" s="197"/>
      <c r="E205" s="230"/>
      <c r="F205" s="142"/>
      <c r="G205" s="133"/>
      <c r="H205" s="141"/>
      <c r="I205" s="141"/>
    </row>
    <row r="206" spans="1:9" s="57" customFormat="1" ht="27.75" customHeight="1" hidden="1">
      <c r="A206" s="132"/>
      <c r="B206" s="118"/>
      <c r="C206" s="197"/>
      <c r="D206" s="197"/>
      <c r="E206" s="230"/>
      <c r="F206" s="142"/>
      <c r="G206" s="133"/>
      <c r="H206" s="141"/>
      <c r="I206" s="141"/>
    </row>
    <row r="207" spans="1:9" s="57" customFormat="1" ht="29.25" customHeight="1">
      <c r="A207" s="185" t="s">
        <v>357</v>
      </c>
      <c r="B207" s="86" t="s">
        <v>323</v>
      </c>
      <c r="C207" s="145" t="s">
        <v>355</v>
      </c>
      <c r="D207" s="145" t="s">
        <v>347</v>
      </c>
      <c r="E207" s="206"/>
      <c r="F207" s="207"/>
      <c r="G207" s="145"/>
      <c r="H207" s="229">
        <f>H208</f>
        <v>900.0120000000002</v>
      </c>
      <c r="I207" s="229">
        <f>I208</f>
        <v>899.9950000000001</v>
      </c>
    </row>
    <row r="208" spans="1:9" s="57" customFormat="1" ht="60">
      <c r="A208" s="132" t="s">
        <v>464</v>
      </c>
      <c r="B208" s="94" t="s">
        <v>323</v>
      </c>
      <c r="C208" s="145" t="s">
        <v>355</v>
      </c>
      <c r="D208" s="146" t="s">
        <v>347</v>
      </c>
      <c r="E208" s="374" t="s">
        <v>152</v>
      </c>
      <c r="F208" s="375"/>
      <c r="G208" s="149"/>
      <c r="H208" s="229">
        <f>H209+H238</f>
        <v>900.0120000000002</v>
      </c>
      <c r="I208" s="229">
        <f>+I209</f>
        <v>899.9950000000001</v>
      </c>
    </row>
    <row r="209" spans="1:9" s="57" customFormat="1" ht="107.25" customHeight="1">
      <c r="A209" s="258" t="s">
        <v>465</v>
      </c>
      <c r="B209" s="94" t="s">
        <v>323</v>
      </c>
      <c r="C209" s="95" t="s">
        <v>355</v>
      </c>
      <c r="D209" s="96" t="s">
        <v>347</v>
      </c>
      <c r="E209" s="374" t="s">
        <v>154</v>
      </c>
      <c r="F209" s="375"/>
      <c r="G209" s="99"/>
      <c r="H209" s="209">
        <f>H213+H216+H219+H222+H225+H246</f>
        <v>900.0120000000002</v>
      </c>
      <c r="I209" s="209">
        <f>I213+I216+I219+I222+I225+I246</f>
        <v>899.9950000000001</v>
      </c>
    </row>
    <row r="210" spans="1:37" s="65" customFormat="1" ht="27" customHeight="1" hidden="1">
      <c r="A210" s="258" t="s">
        <v>172</v>
      </c>
      <c r="B210" s="94" t="s">
        <v>323</v>
      </c>
      <c r="C210" s="95" t="s">
        <v>355</v>
      </c>
      <c r="D210" s="96" t="s">
        <v>347</v>
      </c>
      <c r="E210" s="374" t="s">
        <v>173</v>
      </c>
      <c r="F210" s="375"/>
      <c r="G210" s="99"/>
      <c r="H210" s="100">
        <f>H211+H212</f>
        <v>0</v>
      </c>
      <c r="I210" s="100">
        <f>I211+I212</f>
        <v>0</v>
      </c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</row>
    <row r="211" spans="1:37" s="55" customFormat="1" ht="33" customHeight="1" hidden="1">
      <c r="A211" s="132" t="s">
        <v>334</v>
      </c>
      <c r="B211" s="94" t="s">
        <v>323</v>
      </c>
      <c r="C211" s="95" t="s">
        <v>355</v>
      </c>
      <c r="D211" s="96" t="s">
        <v>347</v>
      </c>
      <c r="E211" s="374" t="s">
        <v>173</v>
      </c>
      <c r="F211" s="375"/>
      <c r="G211" s="99" t="s">
        <v>335</v>
      </c>
      <c r="H211" s="100"/>
      <c r="I211" s="100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</row>
    <row r="212" spans="1:37" s="55" customFormat="1" ht="30" hidden="1">
      <c r="A212" s="268" t="s">
        <v>332</v>
      </c>
      <c r="B212" s="94" t="s">
        <v>323</v>
      </c>
      <c r="C212" s="95" t="s">
        <v>355</v>
      </c>
      <c r="D212" s="96" t="s">
        <v>347</v>
      </c>
      <c r="E212" s="374" t="s">
        <v>173</v>
      </c>
      <c r="F212" s="375"/>
      <c r="G212" s="99" t="s">
        <v>333</v>
      </c>
      <c r="H212" s="100"/>
      <c r="I212" s="100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</row>
    <row r="213" spans="1:37" s="55" customFormat="1" ht="34.5" customHeight="1">
      <c r="A213" s="269" t="s">
        <v>533</v>
      </c>
      <c r="B213" s="94" t="s">
        <v>323</v>
      </c>
      <c r="C213" s="95" t="s">
        <v>355</v>
      </c>
      <c r="D213" s="96" t="s">
        <v>347</v>
      </c>
      <c r="E213" s="414" t="s">
        <v>416</v>
      </c>
      <c r="F213" s="415"/>
      <c r="G213" s="231"/>
      <c r="H213" s="100">
        <f>H214</f>
        <v>26.5</v>
      </c>
      <c r="I213" s="100">
        <f>I214</f>
        <v>26.496</v>
      </c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</row>
    <row r="214" spans="1:37" s="55" customFormat="1" ht="25.5" customHeight="1">
      <c r="A214" s="258" t="s">
        <v>417</v>
      </c>
      <c r="B214" s="94" t="s">
        <v>323</v>
      </c>
      <c r="C214" s="95" t="s">
        <v>355</v>
      </c>
      <c r="D214" s="96" t="s">
        <v>347</v>
      </c>
      <c r="E214" s="374" t="s">
        <v>406</v>
      </c>
      <c r="F214" s="375"/>
      <c r="G214" s="99"/>
      <c r="H214" s="100">
        <f>SUM(H215:H215)</f>
        <v>26.5</v>
      </c>
      <c r="I214" s="100">
        <f>SUM(I215:I215)</f>
        <v>26.496</v>
      </c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</row>
    <row r="215" spans="1:37" s="55" customFormat="1" ht="40.5" customHeight="1">
      <c r="A215" s="227" t="s">
        <v>65</v>
      </c>
      <c r="B215" s="94" t="s">
        <v>323</v>
      </c>
      <c r="C215" s="95" t="s">
        <v>355</v>
      </c>
      <c r="D215" s="96" t="s">
        <v>347</v>
      </c>
      <c r="E215" s="374" t="s">
        <v>406</v>
      </c>
      <c r="F215" s="375"/>
      <c r="G215" s="99" t="s">
        <v>333</v>
      </c>
      <c r="H215" s="209">
        <v>26.5</v>
      </c>
      <c r="I215" s="209">
        <v>26.496</v>
      </c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</row>
    <row r="216" spans="1:9" s="54" customFormat="1" ht="34.5" customHeight="1">
      <c r="A216" s="132" t="s">
        <v>478</v>
      </c>
      <c r="B216" s="94" t="s">
        <v>323</v>
      </c>
      <c r="C216" s="95" t="s">
        <v>355</v>
      </c>
      <c r="D216" s="96" t="s">
        <v>347</v>
      </c>
      <c r="E216" s="374" t="s">
        <v>178</v>
      </c>
      <c r="F216" s="375"/>
      <c r="G216" s="99"/>
      <c r="H216" s="100">
        <f>H217</f>
        <v>15</v>
      </c>
      <c r="I216" s="100">
        <f>I217</f>
        <v>15</v>
      </c>
    </row>
    <row r="217" spans="1:9" s="54" customFormat="1" ht="30.75" customHeight="1">
      <c r="A217" s="258" t="s">
        <v>378</v>
      </c>
      <c r="B217" s="94" t="s">
        <v>323</v>
      </c>
      <c r="C217" s="95" t="s">
        <v>355</v>
      </c>
      <c r="D217" s="96" t="s">
        <v>347</v>
      </c>
      <c r="E217" s="374" t="s">
        <v>400</v>
      </c>
      <c r="F217" s="375"/>
      <c r="G217" s="99"/>
      <c r="H217" s="100">
        <f>H218</f>
        <v>15</v>
      </c>
      <c r="I217" s="100">
        <f>I218</f>
        <v>15</v>
      </c>
    </row>
    <row r="218" spans="1:9" s="54" customFormat="1" ht="37.5" customHeight="1">
      <c r="A218" s="227" t="s">
        <v>65</v>
      </c>
      <c r="B218" s="94" t="s">
        <v>323</v>
      </c>
      <c r="C218" s="95" t="s">
        <v>355</v>
      </c>
      <c r="D218" s="96" t="s">
        <v>347</v>
      </c>
      <c r="E218" s="374" t="s">
        <v>400</v>
      </c>
      <c r="F218" s="375"/>
      <c r="G218" s="99" t="s">
        <v>333</v>
      </c>
      <c r="H218" s="209">
        <v>15</v>
      </c>
      <c r="I218" s="209">
        <v>15</v>
      </c>
    </row>
    <row r="219" spans="1:9" s="54" customFormat="1" ht="33" customHeight="1">
      <c r="A219" s="132" t="s">
        <v>534</v>
      </c>
      <c r="B219" s="94" t="s">
        <v>323</v>
      </c>
      <c r="C219" s="95" t="s">
        <v>355</v>
      </c>
      <c r="D219" s="96" t="s">
        <v>347</v>
      </c>
      <c r="E219" s="374" t="s">
        <v>415</v>
      </c>
      <c r="F219" s="375"/>
      <c r="G219" s="99"/>
      <c r="H219" s="100">
        <f>H220</f>
        <v>499.987</v>
      </c>
      <c r="I219" s="100">
        <f>I220</f>
        <v>499.987</v>
      </c>
    </row>
    <row r="220" spans="1:9" s="54" customFormat="1" ht="38.25" customHeight="1">
      <c r="A220" s="132" t="s">
        <v>378</v>
      </c>
      <c r="B220" s="94" t="s">
        <v>323</v>
      </c>
      <c r="C220" s="95" t="s">
        <v>355</v>
      </c>
      <c r="D220" s="96" t="s">
        <v>347</v>
      </c>
      <c r="E220" s="374" t="s">
        <v>179</v>
      </c>
      <c r="F220" s="375"/>
      <c r="G220" s="99"/>
      <c r="H220" s="100">
        <f>H221</f>
        <v>499.987</v>
      </c>
      <c r="I220" s="100">
        <f>I221</f>
        <v>499.987</v>
      </c>
    </row>
    <row r="221" spans="1:9" s="54" customFormat="1" ht="39.75" customHeight="1">
      <c r="A221" s="261" t="s">
        <v>65</v>
      </c>
      <c r="B221" s="94" t="s">
        <v>323</v>
      </c>
      <c r="C221" s="95" t="s">
        <v>355</v>
      </c>
      <c r="D221" s="96" t="s">
        <v>347</v>
      </c>
      <c r="E221" s="374" t="s">
        <v>179</v>
      </c>
      <c r="F221" s="375"/>
      <c r="G221" s="99" t="s">
        <v>333</v>
      </c>
      <c r="H221" s="314">
        <v>499.987</v>
      </c>
      <c r="I221" s="209">
        <v>499.987</v>
      </c>
    </row>
    <row r="222" spans="1:9" s="54" customFormat="1" ht="32.25" customHeight="1">
      <c r="A222" s="132" t="s">
        <v>535</v>
      </c>
      <c r="B222" s="94" t="s">
        <v>323</v>
      </c>
      <c r="C222" s="95" t="s">
        <v>355</v>
      </c>
      <c r="D222" s="96" t="s">
        <v>347</v>
      </c>
      <c r="E222" s="374" t="s">
        <v>180</v>
      </c>
      <c r="F222" s="375"/>
      <c r="G222" s="99"/>
      <c r="H222" s="100">
        <f>H224</f>
        <v>278.225</v>
      </c>
      <c r="I222" s="100">
        <f>I224</f>
        <v>278.212</v>
      </c>
    </row>
    <row r="223" spans="1:9" s="54" customFormat="1" ht="33" customHeight="1">
      <c r="A223" s="132" t="s">
        <v>378</v>
      </c>
      <c r="B223" s="94" t="s">
        <v>323</v>
      </c>
      <c r="C223" s="95" t="s">
        <v>355</v>
      </c>
      <c r="D223" s="96" t="s">
        <v>347</v>
      </c>
      <c r="E223" s="374" t="s">
        <v>181</v>
      </c>
      <c r="F223" s="375"/>
      <c r="G223" s="99"/>
      <c r="H223" s="209">
        <f>H224</f>
        <v>278.225</v>
      </c>
      <c r="I223" s="209">
        <f>I224</f>
        <v>278.212</v>
      </c>
    </row>
    <row r="224" spans="1:9" s="54" customFormat="1" ht="37.5" customHeight="1">
      <c r="A224" s="261" t="s">
        <v>65</v>
      </c>
      <c r="B224" s="94" t="s">
        <v>323</v>
      </c>
      <c r="C224" s="95" t="s">
        <v>355</v>
      </c>
      <c r="D224" s="96" t="s">
        <v>347</v>
      </c>
      <c r="E224" s="374" t="s">
        <v>181</v>
      </c>
      <c r="F224" s="375"/>
      <c r="G224" s="99" t="s">
        <v>333</v>
      </c>
      <c r="H224" s="209">
        <v>278.225</v>
      </c>
      <c r="I224" s="209">
        <v>278.212</v>
      </c>
    </row>
    <row r="225" spans="1:9" s="54" customFormat="1" ht="26.25" customHeight="1">
      <c r="A225" s="269" t="s">
        <v>177</v>
      </c>
      <c r="B225" s="94" t="s">
        <v>323</v>
      </c>
      <c r="C225" s="95" t="s">
        <v>355</v>
      </c>
      <c r="D225" s="96" t="s">
        <v>347</v>
      </c>
      <c r="E225" s="374" t="s">
        <v>414</v>
      </c>
      <c r="F225" s="375"/>
      <c r="G225" s="99"/>
      <c r="H225" s="100">
        <f>H226</f>
        <v>14.1</v>
      </c>
      <c r="I225" s="100">
        <f>I226</f>
        <v>14.1</v>
      </c>
    </row>
    <row r="226" spans="1:9" s="54" customFormat="1" ht="21.75" customHeight="1">
      <c r="A226" s="258" t="s">
        <v>378</v>
      </c>
      <c r="B226" s="94" t="s">
        <v>323</v>
      </c>
      <c r="C226" s="95" t="s">
        <v>355</v>
      </c>
      <c r="D226" s="96" t="s">
        <v>347</v>
      </c>
      <c r="E226" s="374" t="s">
        <v>395</v>
      </c>
      <c r="F226" s="375"/>
      <c r="G226" s="99"/>
      <c r="H226" s="100">
        <f>H227</f>
        <v>14.1</v>
      </c>
      <c r="I226" s="100">
        <f>I227</f>
        <v>14.1</v>
      </c>
    </row>
    <row r="227" spans="1:9" s="54" customFormat="1" ht="33" customHeight="1">
      <c r="A227" s="315" t="s">
        <v>332</v>
      </c>
      <c r="B227" s="94" t="s">
        <v>323</v>
      </c>
      <c r="C227" s="95" t="s">
        <v>355</v>
      </c>
      <c r="D227" s="96" t="s">
        <v>347</v>
      </c>
      <c r="E227" s="374" t="s">
        <v>395</v>
      </c>
      <c r="F227" s="375"/>
      <c r="G227" s="99" t="s">
        <v>333</v>
      </c>
      <c r="H227" s="209">
        <v>14.1</v>
      </c>
      <c r="I227" s="209">
        <v>14.1</v>
      </c>
    </row>
    <row r="228" spans="1:9" s="54" customFormat="1" ht="0.75" customHeight="1" hidden="1">
      <c r="A228" s="132"/>
      <c r="B228" s="94"/>
      <c r="C228" s="95"/>
      <c r="D228" s="96"/>
      <c r="E228" s="208"/>
      <c r="F228" s="108"/>
      <c r="G228" s="99"/>
      <c r="H228" s="100"/>
      <c r="I228" s="100"/>
    </row>
    <row r="229" spans="1:9" s="54" customFormat="1" ht="15" hidden="1">
      <c r="A229" s="217" t="s">
        <v>536</v>
      </c>
      <c r="B229" s="202" t="s">
        <v>323</v>
      </c>
      <c r="C229" s="210" t="s">
        <v>355</v>
      </c>
      <c r="D229" s="316" t="s">
        <v>347</v>
      </c>
      <c r="E229" s="383" t="s">
        <v>537</v>
      </c>
      <c r="F229" s="384"/>
      <c r="G229" s="317"/>
      <c r="H229" s="212"/>
      <c r="I229" s="212"/>
    </row>
    <row r="230" spans="1:9" s="54" customFormat="1" ht="30" hidden="1">
      <c r="A230" s="315" t="s">
        <v>332</v>
      </c>
      <c r="B230" s="202" t="s">
        <v>323</v>
      </c>
      <c r="C230" s="210" t="s">
        <v>355</v>
      </c>
      <c r="D230" s="316" t="s">
        <v>347</v>
      </c>
      <c r="E230" s="383" t="s">
        <v>537</v>
      </c>
      <c r="F230" s="384"/>
      <c r="G230" s="317" t="s">
        <v>333</v>
      </c>
      <c r="H230" s="212"/>
      <c r="I230" s="212"/>
    </row>
    <row r="231" spans="1:9" s="54" customFormat="1" ht="30" hidden="1">
      <c r="A231" s="132" t="s">
        <v>182</v>
      </c>
      <c r="B231" s="118" t="s">
        <v>323</v>
      </c>
      <c r="C231" s="119" t="s">
        <v>355</v>
      </c>
      <c r="D231" s="120" t="s">
        <v>347</v>
      </c>
      <c r="E231" s="379" t="s">
        <v>396</v>
      </c>
      <c r="F231" s="380"/>
      <c r="G231" s="213"/>
      <c r="H231" s="214">
        <f>H232+H235</f>
        <v>0</v>
      </c>
      <c r="I231" s="214">
        <f>I232+I235</f>
        <v>0</v>
      </c>
    </row>
    <row r="232" spans="1:9" s="54" customFormat="1" ht="15" hidden="1">
      <c r="A232" s="228" t="s">
        <v>183</v>
      </c>
      <c r="B232" s="94" t="s">
        <v>323</v>
      </c>
      <c r="C232" s="95" t="s">
        <v>355</v>
      </c>
      <c r="D232" s="96" t="s">
        <v>347</v>
      </c>
      <c r="E232" s="374" t="s">
        <v>397</v>
      </c>
      <c r="F232" s="375"/>
      <c r="G232" s="99"/>
      <c r="H232" s="100">
        <f>H233</f>
        <v>0</v>
      </c>
      <c r="I232" s="100">
        <f>I233</f>
        <v>0</v>
      </c>
    </row>
    <row r="233" spans="1:9" s="54" customFormat="1" ht="30" hidden="1">
      <c r="A233" s="261" t="s">
        <v>65</v>
      </c>
      <c r="B233" s="94" t="s">
        <v>323</v>
      </c>
      <c r="C233" s="95" t="s">
        <v>355</v>
      </c>
      <c r="D233" s="96" t="s">
        <v>347</v>
      </c>
      <c r="E233" s="374" t="s">
        <v>397</v>
      </c>
      <c r="F233" s="375"/>
      <c r="G233" s="99" t="s">
        <v>333</v>
      </c>
      <c r="H233" s="100"/>
      <c r="I233" s="100"/>
    </row>
    <row r="234" spans="1:9" s="54" customFormat="1" ht="15" hidden="1">
      <c r="A234" s="132" t="s">
        <v>334</v>
      </c>
      <c r="B234" s="94" t="s">
        <v>323</v>
      </c>
      <c r="C234" s="95" t="s">
        <v>355</v>
      </c>
      <c r="D234" s="96" t="s">
        <v>347</v>
      </c>
      <c r="E234" s="208" t="s">
        <v>184</v>
      </c>
      <c r="F234" s="108" t="s">
        <v>185</v>
      </c>
      <c r="G234" s="99" t="s">
        <v>335</v>
      </c>
      <c r="H234" s="100"/>
      <c r="I234" s="100"/>
    </row>
    <row r="235" spans="1:9" s="54" customFormat="1" ht="30" hidden="1">
      <c r="A235" s="228" t="s">
        <v>186</v>
      </c>
      <c r="B235" s="94" t="s">
        <v>323</v>
      </c>
      <c r="C235" s="95" t="s">
        <v>355</v>
      </c>
      <c r="D235" s="96" t="s">
        <v>347</v>
      </c>
      <c r="E235" s="374" t="s">
        <v>187</v>
      </c>
      <c r="F235" s="375"/>
      <c r="G235" s="99"/>
      <c r="H235" s="100">
        <f>H236</f>
        <v>0</v>
      </c>
      <c r="I235" s="100">
        <f>I236</f>
        <v>0</v>
      </c>
    </row>
    <row r="236" spans="1:9" s="54" customFormat="1" ht="30" hidden="1">
      <c r="A236" s="261" t="s">
        <v>65</v>
      </c>
      <c r="B236" s="94" t="s">
        <v>323</v>
      </c>
      <c r="C236" s="95" t="s">
        <v>355</v>
      </c>
      <c r="D236" s="96" t="s">
        <v>347</v>
      </c>
      <c r="E236" s="374" t="s">
        <v>187</v>
      </c>
      <c r="F236" s="375"/>
      <c r="G236" s="99" t="s">
        <v>333</v>
      </c>
      <c r="H236" s="100"/>
      <c r="I236" s="100"/>
    </row>
    <row r="237" spans="1:9" s="54" customFormat="1" ht="15" hidden="1">
      <c r="A237" s="318" t="s">
        <v>409</v>
      </c>
      <c r="B237" s="94" t="s">
        <v>323</v>
      </c>
      <c r="C237" s="95" t="s">
        <v>355</v>
      </c>
      <c r="D237" s="96" t="s">
        <v>347</v>
      </c>
      <c r="E237" s="374" t="s">
        <v>70</v>
      </c>
      <c r="F237" s="375"/>
      <c r="G237" s="99"/>
      <c r="H237" s="100">
        <f aca="true" t="shared" si="10" ref="H237:I239">H238</f>
        <v>0</v>
      </c>
      <c r="I237" s="100">
        <f t="shared" si="10"/>
        <v>0</v>
      </c>
    </row>
    <row r="238" spans="1:9" s="54" customFormat="1" ht="15" hidden="1">
      <c r="A238" s="318" t="s">
        <v>411</v>
      </c>
      <c r="B238" s="94" t="s">
        <v>323</v>
      </c>
      <c r="C238" s="95" t="s">
        <v>355</v>
      </c>
      <c r="D238" s="96" t="s">
        <v>412</v>
      </c>
      <c r="E238" s="374" t="s">
        <v>84</v>
      </c>
      <c r="F238" s="375"/>
      <c r="G238" s="99"/>
      <c r="H238" s="209">
        <f>H239+H241</f>
        <v>0</v>
      </c>
      <c r="I238" s="100">
        <f>I239+I241</f>
        <v>0</v>
      </c>
    </row>
    <row r="239" spans="1:9" s="54" customFormat="1" ht="15" hidden="1">
      <c r="A239" s="256" t="s">
        <v>413</v>
      </c>
      <c r="B239" s="94" t="s">
        <v>323</v>
      </c>
      <c r="C239" s="95" t="s">
        <v>355</v>
      </c>
      <c r="D239" s="96" t="s">
        <v>347</v>
      </c>
      <c r="E239" s="374" t="s">
        <v>410</v>
      </c>
      <c r="F239" s="375"/>
      <c r="G239" s="99"/>
      <c r="H239" s="209">
        <f t="shared" si="10"/>
        <v>0</v>
      </c>
      <c r="I239" s="100">
        <f t="shared" si="10"/>
        <v>0</v>
      </c>
    </row>
    <row r="240" spans="1:9" s="54" customFormat="1" ht="30" hidden="1">
      <c r="A240" s="261" t="s">
        <v>65</v>
      </c>
      <c r="B240" s="94" t="s">
        <v>323</v>
      </c>
      <c r="C240" s="95" t="s">
        <v>355</v>
      </c>
      <c r="D240" s="96" t="s">
        <v>347</v>
      </c>
      <c r="E240" s="374" t="s">
        <v>410</v>
      </c>
      <c r="F240" s="375"/>
      <c r="G240" s="99" t="s">
        <v>333</v>
      </c>
      <c r="H240" s="209"/>
      <c r="I240" s="100">
        <v>0</v>
      </c>
    </row>
    <row r="241" spans="1:9" s="54" customFormat="1" ht="30" hidden="1">
      <c r="A241" s="318" t="s">
        <v>466</v>
      </c>
      <c r="B241" s="94" t="s">
        <v>323</v>
      </c>
      <c r="C241" s="95" t="s">
        <v>355</v>
      </c>
      <c r="D241" s="96" t="s">
        <v>347</v>
      </c>
      <c r="E241" s="374" t="s">
        <v>467</v>
      </c>
      <c r="F241" s="375"/>
      <c r="G241" s="99"/>
      <c r="H241" s="209">
        <f>H242</f>
        <v>0</v>
      </c>
      <c r="I241" s="100">
        <f>I242</f>
        <v>0</v>
      </c>
    </row>
    <row r="242" spans="1:9" s="54" customFormat="1" ht="30" hidden="1">
      <c r="A242" s="261" t="s">
        <v>65</v>
      </c>
      <c r="B242" s="94" t="s">
        <v>323</v>
      </c>
      <c r="C242" s="95" t="s">
        <v>355</v>
      </c>
      <c r="D242" s="96" t="s">
        <v>347</v>
      </c>
      <c r="E242" s="374" t="s">
        <v>467</v>
      </c>
      <c r="F242" s="375"/>
      <c r="G242" s="99" t="s">
        <v>333</v>
      </c>
      <c r="H242" s="209"/>
      <c r="I242" s="100">
        <v>0</v>
      </c>
    </row>
    <row r="243" spans="1:9" s="54" customFormat="1" ht="15" hidden="1">
      <c r="A243" s="318"/>
      <c r="B243" s="94"/>
      <c r="C243" s="95"/>
      <c r="D243" s="96"/>
      <c r="E243" s="97"/>
      <c r="F243" s="98"/>
      <c r="G243" s="99"/>
      <c r="H243" s="209"/>
      <c r="I243" s="100"/>
    </row>
    <row r="244" spans="1:9" s="54" customFormat="1" ht="15" hidden="1">
      <c r="A244" s="318"/>
      <c r="B244" s="94"/>
      <c r="C244" s="95"/>
      <c r="D244" s="96"/>
      <c r="E244" s="97"/>
      <c r="F244" s="98"/>
      <c r="G244" s="99"/>
      <c r="H244" s="209"/>
      <c r="I244" s="100"/>
    </row>
    <row r="245" spans="1:9" s="54" customFormat="1" ht="15" hidden="1">
      <c r="A245" s="318"/>
      <c r="B245" s="94"/>
      <c r="C245" s="95"/>
      <c r="D245" s="96"/>
      <c r="E245" s="97"/>
      <c r="F245" s="98"/>
      <c r="G245" s="99"/>
      <c r="H245" s="209"/>
      <c r="I245" s="100"/>
    </row>
    <row r="246" spans="1:9" s="54" customFormat="1" ht="30" customHeight="1">
      <c r="A246" s="318" t="s">
        <v>488</v>
      </c>
      <c r="B246" s="94"/>
      <c r="C246" s="95"/>
      <c r="D246" s="96"/>
      <c r="E246" s="374" t="s">
        <v>489</v>
      </c>
      <c r="F246" s="375"/>
      <c r="G246" s="99"/>
      <c r="H246" s="209">
        <f>H247</f>
        <v>66.2</v>
      </c>
      <c r="I246" s="100">
        <f>I247</f>
        <v>66.2</v>
      </c>
    </row>
    <row r="247" spans="1:9" s="54" customFormat="1" ht="21" customHeight="1">
      <c r="A247" s="318" t="s">
        <v>536</v>
      </c>
      <c r="B247" s="94"/>
      <c r="C247" s="95"/>
      <c r="D247" s="96"/>
      <c r="E247" s="374" t="s">
        <v>505</v>
      </c>
      <c r="F247" s="375"/>
      <c r="G247" s="99"/>
      <c r="H247" s="209">
        <f>H248</f>
        <v>66.2</v>
      </c>
      <c r="I247" s="100">
        <f>I248</f>
        <v>66.2</v>
      </c>
    </row>
    <row r="248" spans="1:9" s="54" customFormat="1" ht="27.75" customHeight="1">
      <c r="A248" s="315" t="s">
        <v>332</v>
      </c>
      <c r="B248" s="94"/>
      <c r="C248" s="95"/>
      <c r="D248" s="96"/>
      <c r="E248" s="374" t="s">
        <v>505</v>
      </c>
      <c r="F248" s="375"/>
      <c r="G248" s="99" t="s">
        <v>333</v>
      </c>
      <c r="H248" s="209">
        <v>66.2</v>
      </c>
      <c r="I248" s="209">
        <v>66.2</v>
      </c>
    </row>
    <row r="249" spans="1:9" s="54" customFormat="1" ht="1.5" customHeight="1" hidden="1">
      <c r="A249" s="132" t="s">
        <v>486</v>
      </c>
      <c r="B249" s="118" t="s">
        <v>323</v>
      </c>
      <c r="C249" s="119" t="s">
        <v>355</v>
      </c>
      <c r="D249" s="120" t="s">
        <v>347</v>
      </c>
      <c r="E249" s="273" t="s">
        <v>479</v>
      </c>
      <c r="F249" s="274" t="s">
        <v>67</v>
      </c>
      <c r="G249" s="213"/>
      <c r="H249" s="275">
        <f>H250</f>
        <v>0</v>
      </c>
      <c r="I249" s="275">
        <f>I250</f>
        <v>745.48</v>
      </c>
    </row>
    <row r="250" spans="1:9" s="54" customFormat="1" ht="60" hidden="1">
      <c r="A250" s="185" t="s">
        <v>487</v>
      </c>
      <c r="B250" s="118" t="s">
        <v>323</v>
      </c>
      <c r="C250" s="119" t="s">
        <v>355</v>
      </c>
      <c r="D250" s="120" t="s">
        <v>347</v>
      </c>
      <c r="E250" s="273" t="s">
        <v>480</v>
      </c>
      <c r="F250" s="274" t="s">
        <v>67</v>
      </c>
      <c r="G250" s="213"/>
      <c r="H250" s="276">
        <f>H251+H254</f>
        <v>0</v>
      </c>
      <c r="I250" s="276">
        <f>I251+I254</f>
        <v>745.48</v>
      </c>
    </row>
    <row r="251" spans="1:9" s="54" customFormat="1" ht="60" hidden="1">
      <c r="A251" s="185" t="s">
        <v>481</v>
      </c>
      <c r="B251" s="118" t="s">
        <v>323</v>
      </c>
      <c r="C251" s="119" t="s">
        <v>355</v>
      </c>
      <c r="D251" s="120" t="s">
        <v>347</v>
      </c>
      <c r="E251" s="273" t="s">
        <v>482</v>
      </c>
      <c r="F251" s="274" t="s">
        <v>67</v>
      </c>
      <c r="G251" s="213"/>
      <c r="H251" s="276">
        <f>H252</f>
        <v>0</v>
      </c>
      <c r="I251" s="276">
        <f>I252</f>
        <v>345.96</v>
      </c>
    </row>
    <row r="252" spans="1:9" s="54" customFormat="1" ht="30" hidden="1">
      <c r="A252" s="185" t="s">
        <v>483</v>
      </c>
      <c r="B252" s="118" t="s">
        <v>323</v>
      </c>
      <c r="C252" s="119" t="s">
        <v>355</v>
      </c>
      <c r="D252" s="120" t="s">
        <v>347</v>
      </c>
      <c r="E252" s="273" t="s">
        <v>482</v>
      </c>
      <c r="F252" s="274" t="s">
        <v>484</v>
      </c>
      <c r="G252" s="213"/>
      <c r="H252" s="276">
        <f>H253</f>
        <v>0</v>
      </c>
      <c r="I252" s="276">
        <f>I253</f>
        <v>345.96</v>
      </c>
    </row>
    <row r="253" spans="1:9" s="54" customFormat="1" ht="30" hidden="1">
      <c r="A253" s="227" t="s">
        <v>65</v>
      </c>
      <c r="B253" s="118" t="s">
        <v>323</v>
      </c>
      <c r="C253" s="119" t="s">
        <v>355</v>
      </c>
      <c r="D253" s="120" t="s">
        <v>347</v>
      </c>
      <c r="E253" s="273" t="s">
        <v>482</v>
      </c>
      <c r="F253" s="274" t="s">
        <v>484</v>
      </c>
      <c r="G253" s="213" t="s">
        <v>333</v>
      </c>
      <c r="H253" s="319">
        <v>0</v>
      </c>
      <c r="I253" s="209">
        <v>345.96</v>
      </c>
    </row>
    <row r="254" spans="1:9" s="54" customFormat="1" ht="30" hidden="1">
      <c r="A254" s="185" t="s">
        <v>496</v>
      </c>
      <c r="B254" s="118" t="s">
        <v>323</v>
      </c>
      <c r="C254" s="119" t="s">
        <v>355</v>
      </c>
      <c r="D254" s="120" t="s">
        <v>347</v>
      </c>
      <c r="E254" s="273" t="s">
        <v>485</v>
      </c>
      <c r="F254" s="274" t="s">
        <v>67</v>
      </c>
      <c r="G254" s="213"/>
      <c r="H254" s="276">
        <f>H255</f>
        <v>0</v>
      </c>
      <c r="I254" s="276">
        <f>I255</f>
        <v>399.52</v>
      </c>
    </row>
    <row r="255" spans="1:9" s="54" customFormat="1" ht="30" hidden="1">
      <c r="A255" s="185" t="s">
        <v>483</v>
      </c>
      <c r="B255" s="118" t="s">
        <v>323</v>
      </c>
      <c r="C255" s="119" t="s">
        <v>355</v>
      </c>
      <c r="D255" s="120" t="s">
        <v>347</v>
      </c>
      <c r="E255" s="273" t="s">
        <v>485</v>
      </c>
      <c r="F255" s="274" t="s">
        <v>484</v>
      </c>
      <c r="G255" s="213"/>
      <c r="H255" s="276">
        <f>H256</f>
        <v>0</v>
      </c>
      <c r="I255" s="276">
        <f>I256</f>
        <v>399.52</v>
      </c>
    </row>
    <row r="256" spans="1:9" s="54" customFormat="1" ht="30" hidden="1">
      <c r="A256" s="227" t="s">
        <v>65</v>
      </c>
      <c r="B256" s="118" t="s">
        <v>323</v>
      </c>
      <c r="C256" s="119" t="s">
        <v>355</v>
      </c>
      <c r="D256" s="120" t="s">
        <v>347</v>
      </c>
      <c r="E256" s="273" t="s">
        <v>485</v>
      </c>
      <c r="F256" s="274" t="s">
        <v>484</v>
      </c>
      <c r="G256" s="213" t="s">
        <v>333</v>
      </c>
      <c r="H256" s="319">
        <v>0</v>
      </c>
      <c r="I256" s="209">
        <v>399.52</v>
      </c>
    </row>
    <row r="257" spans="1:9" s="54" customFormat="1" ht="26.25" customHeight="1">
      <c r="A257" s="270" t="s">
        <v>368</v>
      </c>
      <c r="B257" s="86" t="s">
        <v>323</v>
      </c>
      <c r="C257" s="86" t="s">
        <v>339</v>
      </c>
      <c r="D257" s="97"/>
      <c r="E257" s="404"/>
      <c r="F257" s="405"/>
      <c r="G257" s="98"/>
      <c r="H257" s="101">
        <f aca="true" t="shared" si="11" ref="H257:I259">+H258</f>
        <v>0.1</v>
      </c>
      <c r="I257" s="101">
        <f t="shared" si="11"/>
        <v>0</v>
      </c>
    </row>
    <row r="258" spans="1:9" s="54" customFormat="1" ht="32.25" customHeight="1">
      <c r="A258" s="270" t="s">
        <v>408</v>
      </c>
      <c r="B258" s="112" t="s">
        <v>323</v>
      </c>
      <c r="C258" s="86" t="s">
        <v>339</v>
      </c>
      <c r="D258" s="97" t="s">
        <v>339</v>
      </c>
      <c r="E258" s="404"/>
      <c r="F258" s="405"/>
      <c r="G258" s="98"/>
      <c r="H258" s="101">
        <f t="shared" si="11"/>
        <v>0.1</v>
      </c>
      <c r="I258" s="101">
        <f t="shared" si="11"/>
        <v>0</v>
      </c>
    </row>
    <row r="259" spans="1:9" s="54" customFormat="1" ht="90.75" customHeight="1">
      <c r="A259" s="270" t="s">
        <v>468</v>
      </c>
      <c r="B259" s="86" t="s">
        <v>323</v>
      </c>
      <c r="C259" s="86" t="s">
        <v>339</v>
      </c>
      <c r="D259" s="97" t="s">
        <v>339</v>
      </c>
      <c r="E259" s="374" t="s">
        <v>188</v>
      </c>
      <c r="F259" s="375"/>
      <c r="G259" s="98"/>
      <c r="H259" s="101">
        <f t="shared" si="11"/>
        <v>0.1</v>
      </c>
      <c r="I259" s="101">
        <f t="shared" si="11"/>
        <v>0</v>
      </c>
    </row>
    <row r="260" spans="1:9" s="54" customFormat="1" ht="132" customHeight="1">
      <c r="A260" s="256" t="s">
        <v>476</v>
      </c>
      <c r="B260" s="133" t="s">
        <v>323</v>
      </c>
      <c r="C260" s="86" t="s">
        <v>339</v>
      </c>
      <c r="D260" s="97" t="s">
        <v>339</v>
      </c>
      <c r="E260" s="404" t="s">
        <v>189</v>
      </c>
      <c r="F260" s="405"/>
      <c r="G260" s="98"/>
      <c r="H260" s="101">
        <f>H261</f>
        <v>0.1</v>
      </c>
      <c r="I260" s="101">
        <f>I261</f>
        <v>0</v>
      </c>
    </row>
    <row r="261" spans="1:9" s="54" customFormat="1" ht="45" customHeight="1">
      <c r="A261" s="160" t="s">
        <v>190</v>
      </c>
      <c r="B261" s="86" t="s">
        <v>323</v>
      </c>
      <c r="C261" s="86" t="s">
        <v>339</v>
      </c>
      <c r="D261" s="97" t="s">
        <v>339</v>
      </c>
      <c r="E261" s="404" t="s">
        <v>191</v>
      </c>
      <c r="F261" s="405"/>
      <c r="G261" s="98"/>
      <c r="H261" s="101">
        <f>H262</f>
        <v>0.1</v>
      </c>
      <c r="I261" s="101">
        <f>I262</f>
        <v>0</v>
      </c>
    </row>
    <row r="262" spans="1:9" s="54" customFormat="1" ht="34.5" customHeight="1">
      <c r="A262" s="256" t="s">
        <v>379</v>
      </c>
      <c r="B262" s="86" t="s">
        <v>323</v>
      </c>
      <c r="C262" s="86" t="s">
        <v>339</v>
      </c>
      <c r="D262" s="97" t="s">
        <v>339</v>
      </c>
      <c r="E262" s="404" t="s">
        <v>192</v>
      </c>
      <c r="F262" s="405"/>
      <c r="G262" s="98"/>
      <c r="H262" s="101">
        <f>+H263</f>
        <v>0.1</v>
      </c>
      <c r="I262" s="101">
        <v>0</v>
      </c>
    </row>
    <row r="263" spans="1:9" s="54" customFormat="1" ht="28.5" customHeight="1">
      <c r="A263" s="227" t="s">
        <v>65</v>
      </c>
      <c r="B263" s="86" t="s">
        <v>323</v>
      </c>
      <c r="C263" s="86" t="s">
        <v>339</v>
      </c>
      <c r="D263" s="97" t="s">
        <v>339</v>
      </c>
      <c r="E263" s="404" t="s">
        <v>192</v>
      </c>
      <c r="F263" s="405"/>
      <c r="G263" s="98" t="s">
        <v>333</v>
      </c>
      <c r="H263" s="153">
        <v>0.1</v>
      </c>
      <c r="I263" s="101">
        <v>5</v>
      </c>
    </row>
    <row r="264" spans="1:9" s="54" customFormat="1" ht="24.75" customHeight="1">
      <c r="A264" s="132" t="s">
        <v>358</v>
      </c>
      <c r="B264" s="154" t="s">
        <v>323</v>
      </c>
      <c r="C264" s="87" t="s">
        <v>359</v>
      </c>
      <c r="D264" s="87"/>
      <c r="E264" s="387"/>
      <c r="F264" s="388"/>
      <c r="G264" s="87"/>
      <c r="H264" s="92">
        <f>H267</f>
        <v>1999.017</v>
      </c>
      <c r="I264" s="92">
        <f>+I265</f>
        <v>1902.9950000000001</v>
      </c>
    </row>
    <row r="265" spans="1:9" s="54" customFormat="1" ht="36.75" customHeight="1">
      <c r="A265" s="132" t="s">
        <v>360</v>
      </c>
      <c r="B265" s="86" t="s">
        <v>323</v>
      </c>
      <c r="C265" s="87" t="s">
        <v>359</v>
      </c>
      <c r="D265" s="87" t="s">
        <v>324</v>
      </c>
      <c r="E265" s="387"/>
      <c r="F265" s="388"/>
      <c r="G265" s="87"/>
      <c r="H265" s="255">
        <f>H267</f>
        <v>1999.017</v>
      </c>
      <c r="I265" s="93">
        <f>+I266</f>
        <v>1902.9950000000001</v>
      </c>
    </row>
    <row r="266" spans="1:9" s="57" customFormat="1" ht="62.25" customHeight="1">
      <c r="A266" s="132" t="s">
        <v>469</v>
      </c>
      <c r="B266" s="94" t="s">
        <v>323</v>
      </c>
      <c r="C266" s="86" t="s">
        <v>359</v>
      </c>
      <c r="D266" s="86" t="s">
        <v>324</v>
      </c>
      <c r="E266" s="381" t="s">
        <v>193</v>
      </c>
      <c r="F266" s="382"/>
      <c r="G266" s="87"/>
      <c r="H266" s="93">
        <f aca="true" t="shared" si="12" ref="H266:I268">H267</f>
        <v>1999.017</v>
      </c>
      <c r="I266" s="93">
        <f t="shared" si="12"/>
        <v>1902.9950000000001</v>
      </c>
    </row>
    <row r="267" spans="1:9" s="57" customFormat="1" ht="73.5" customHeight="1">
      <c r="A267" s="117" t="s">
        <v>470</v>
      </c>
      <c r="B267" s="94" t="s">
        <v>323</v>
      </c>
      <c r="C267" s="86" t="s">
        <v>359</v>
      </c>
      <c r="D267" s="86" t="s">
        <v>324</v>
      </c>
      <c r="E267" s="381" t="s">
        <v>194</v>
      </c>
      <c r="F267" s="382"/>
      <c r="G267" s="86"/>
      <c r="H267" s="93">
        <f t="shared" si="12"/>
        <v>1999.017</v>
      </c>
      <c r="I267" s="93">
        <f t="shared" si="12"/>
        <v>1902.9950000000001</v>
      </c>
    </row>
    <row r="268" spans="1:9" s="57" customFormat="1" ht="45.75" customHeight="1">
      <c r="A268" s="160" t="s">
        <v>195</v>
      </c>
      <c r="B268" s="94" t="s">
        <v>323</v>
      </c>
      <c r="C268" s="86" t="s">
        <v>359</v>
      </c>
      <c r="D268" s="97" t="s">
        <v>324</v>
      </c>
      <c r="E268" s="381" t="s">
        <v>196</v>
      </c>
      <c r="F268" s="382"/>
      <c r="G268" s="98"/>
      <c r="H268" s="93">
        <f t="shared" si="12"/>
        <v>1999.017</v>
      </c>
      <c r="I268" s="93">
        <f t="shared" si="12"/>
        <v>1902.9950000000001</v>
      </c>
    </row>
    <row r="269" spans="1:9" s="57" customFormat="1" ht="45.75" customHeight="1">
      <c r="A269" s="132" t="s">
        <v>375</v>
      </c>
      <c r="B269" s="94" t="s">
        <v>323</v>
      </c>
      <c r="C269" s="86" t="s">
        <v>359</v>
      </c>
      <c r="D269" s="97" t="s">
        <v>324</v>
      </c>
      <c r="E269" s="381" t="s">
        <v>196</v>
      </c>
      <c r="F269" s="382"/>
      <c r="G269" s="98"/>
      <c r="H269" s="92">
        <f>H270+H272+H274+H273</f>
        <v>1999.017</v>
      </c>
      <c r="I269" s="92">
        <f>I270+I272+I274+I273</f>
        <v>1902.9950000000001</v>
      </c>
    </row>
    <row r="270" spans="1:9" s="57" customFormat="1" ht="66" customHeight="1">
      <c r="A270" s="117" t="s">
        <v>331</v>
      </c>
      <c r="B270" s="94" t="s">
        <v>323</v>
      </c>
      <c r="C270" s="86" t="s">
        <v>359</v>
      </c>
      <c r="D270" s="86" t="s">
        <v>324</v>
      </c>
      <c r="E270" s="381" t="s">
        <v>405</v>
      </c>
      <c r="F270" s="382"/>
      <c r="G270" s="86" t="s">
        <v>326</v>
      </c>
      <c r="H270" s="153">
        <v>1138.113</v>
      </c>
      <c r="I270" s="153">
        <v>1042.553</v>
      </c>
    </row>
    <row r="271" spans="1:9" s="57" customFormat="1" ht="0.75" customHeight="1" hidden="1">
      <c r="A271" s="132"/>
      <c r="B271" s="94"/>
      <c r="C271" s="86"/>
      <c r="D271" s="86"/>
      <c r="E271" s="381"/>
      <c r="F271" s="382"/>
      <c r="G271" s="86"/>
      <c r="H271" s="101"/>
      <c r="I271" s="101"/>
    </row>
    <row r="272" spans="1:9" s="57" customFormat="1" ht="39.75" customHeight="1">
      <c r="A272" s="261" t="s">
        <v>65</v>
      </c>
      <c r="B272" s="94" t="s">
        <v>323</v>
      </c>
      <c r="C272" s="86" t="s">
        <v>359</v>
      </c>
      <c r="D272" s="86" t="s">
        <v>324</v>
      </c>
      <c r="E272" s="381" t="s">
        <v>197</v>
      </c>
      <c r="F272" s="382"/>
      <c r="G272" s="86" t="s">
        <v>333</v>
      </c>
      <c r="H272" s="153">
        <v>211.6</v>
      </c>
      <c r="I272" s="322">
        <v>211.338</v>
      </c>
    </row>
    <row r="273" spans="1:9" s="57" customFormat="1" ht="37.5" customHeight="1">
      <c r="A273" s="132" t="s">
        <v>334</v>
      </c>
      <c r="B273" s="94" t="s">
        <v>323</v>
      </c>
      <c r="C273" s="86" t="s">
        <v>359</v>
      </c>
      <c r="D273" s="86" t="s">
        <v>324</v>
      </c>
      <c r="E273" s="381" t="s">
        <v>197</v>
      </c>
      <c r="F273" s="382"/>
      <c r="G273" s="86" t="s">
        <v>335</v>
      </c>
      <c r="H273" s="153">
        <v>14.7</v>
      </c>
      <c r="I273" s="153">
        <v>14.5</v>
      </c>
    </row>
    <row r="274" spans="1:9" s="57" customFormat="1" ht="37.5" customHeight="1">
      <c r="A274" s="320" t="s">
        <v>538</v>
      </c>
      <c r="B274" s="94" t="s">
        <v>323</v>
      </c>
      <c r="C274" s="86" t="s">
        <v>359</v>
      </c>
      <c r="D274" s="97" t="s">
        <v>324</v>
      </c>
      <c r="E274" s="381" t="s">
        <v>471</v>
      </c>
      <c r="F274" s="382"/>
      <c r="G274" s="86"/>
      <c r="H274" s="153">
        <f>H275</f>
        <v>634.604</v>
      </c>
      <c r="I274" s="101">
        <f>I275</f>
        <v>634.604</v>
      </c>
    </row>
    <row r="275" spans="1:9" s="57" customFormat="1" ht="60.75" customHeight="1">
      <c r="A275" s="117" t="s">
        <v>331</v>
      </c>
      <c r="B275" s="94" t="s">
        <v>323</v>
      </c>
      <c r="C275" s="86" t="s">
        <v>359</v>
      </c>
      <c r="D275" s="97" t="s">
        <v>324</v>
      </c>
      <c r="E275" s="381" t="s">
        <v>471</v>
      </c>
      <c r="F275" s="382"/>
      <c r="G275" s="86" t="s">
        <v>326</v>
      </c>
      <c r="H275" s="153">
        <v>634.604</v>
      </c>
      <c r="I275" s="153">
        <v>634.604</v>
      </c>
    </row>
    <row r="276" spans="1:9" s="57" customFormat="1" ht="3" customHeight="1" hidden="1">
      <c r="A276" s="117" t="s">
        <v>331</v>
      </c>
      <c r="B276" s="94" t="s">
        <v>323</v>
      </c>
      <c r="C276" s="86" t="s">
        <v>359</v>
      </c>
      <c r="D276" s="97" t="s">
        <v>324</v>
      </c>
      <c r="E276" s="381" t="s">
        <v>198</v>
      </c>
      <c r="F276" s="382"/>
      <c r="G276" s="86" t="s">
        <v>326</v>
      </c>
      <c r="H276" s="101"/>
      <c r="I276" s="101"/>
    </row>
    <row r="277" spans="1:9" s="57" customFormat="1" ht="1.5" customHeight="1" hidden="1">
      <c r="A277" s="217" t="s">
        <v>199</v>
      </c>
      <c r="B277" s="202" t="s">
        <v>323</v>
      </c>
      <c r="C277" s="204" t="s">
        <v>359</v>
      </c>
      <c r="D277" s="211" t="s">
        <v>324</v>
      </c>
      <c r="E277" s="215" t="s">
        <v>374</v>
      </c>
      <c r="F277" s="216" t="s">
        <v>200</v>
      </c>
      <c r="G277" s="204"/>
      <c r="H277" s="205">
        <f>H278</f>
        <v>0</v>
      </c>
      <c r="I277" s="205">
        <f>I278</f>
        <v>0</v>
      </c>
    </row>
    <row r="278" spans="1:9" s="57" customFormat="1" ht="30" hidden="1">
      <c r="A278" s="257" t="s">
        <v>332</v>
      </c>
      <c r="B278" s="202" t="s">
        <v>323</v>
      </c>
      <c r="C278" s="204" t="s">
        <v>359</v>
      </c>
      <c r="D278" s="211" t="s">
        <v>324</v>
      </c>
      <c r="E278" s="215" t="s">
        <v>374</v>
      </c>
      <c r="F278" s="216" t="s">
        <v>200</v>
      </c>
      <c r="G278" s="204" t="s">
        <v>333</v>
      </c>
      <c r="H278" s="205"/>
      <c r="I278" s="205"/>
    </row>
    <row r="279" spans="1:9" s="57" customFormat="1" ht="2.25" customHeight="1" hidden="1">
      <c r="A279" s="227" t="s">
        <v>201</v>
      </c>
      <c r="B279" s="202" t="s">
        <v>323</v>
      </c>
      <c r="C279" s="204" t="s">
        <v>359</v>
      </c>
      <c r="D279" s="211" t="s">
        <v>324</v>
      </c>
      <c r="E279" s="215" t="s">
        <v>374</v>
      </c>
      <c r="F279" s="216" t="s">
        <v>202</v>
      </c>
      <c r="G279" s="204"/>
      <c r="H279" s="205">
        <f>H280</f>
        <v>0</v>
      </c>
      <c r="I279" s="205">
        <f>I280</f>
        <v>0</v>
      </c>
    </row>
    <row r="280" spans="1:9" s="57" customFormat="1" ht="24" customHeight="1" hidden="1">
      <c r="A280" s="117" t="s">
        <v>331</v>
      </c>
      <c r="B280" s="202" t="s">
        <v>323</v>
      </c>
      <c r="C280" s="204" t="s">
        <v>359</v>
      </c>
      <c r="D280" s="211" t="s">
        <v>324</v>
      </c>
      <c r="E280" s="215" t="s">
        <v>374</v>
      </c>
      <c r="F280" s="216" t="s">
        <v>202</v>
      </c>
      <c r="G280" s="204" t="s">
        <v>326</v>
      </c>
      <c r="H280" s="205"/>
      <c r="I280" s="205"/>
    </row>
    <row r="281" spans="1:9" s="57" customFormat="1" ht="43.5" customHeight="1" hidden="1">
      <c r="A281" s="117" t="s">
        <v>203</v>
      </c>
      <c r="B281" s="94" t="s">
        <v>323</v>
      </c>
      <c r="C281" s="86" t="s">
        <v>359</v>
      </c>
      <c r="D281" s="97" t="s">
        <v>324</v>
      </c>
      <c r="E281" s="374" t="s">
        <v>204</v>
      </c>
      <c r="F281" s="375"/>
      <c r="G281" s="95"/>
      <c r="H281" s="100">
        <f>H284</f>
        <v>4</v>
      </c>
      <c r="I281" s="100">
        <f>I284</f>
        <v>4</v>
      </c>
    </row>
    <row r="282" spans="1:9" s="57" customFormat="1" ht="24" customHeight="1" hidden="1">
      <c r="A282" s="227" t="s">
        <v>205</v>
      </c>
      <c r="B282" s="202" t="s">
        <v>323</v>
      </c>
      <c r="C282" s="204" t="s">
        <v>359</v>
      </c>
      <c r="D282" s="211" t="s">
        <v>324</v>
      </c>
      <c r="E282" s="383" t="s">
        <v>206</v>
      </c>
      <c r="F282" s="384"/>
      <c r="G282" s="210"/>
      <c r="H282" s="212">
        <f>H283</f>
        <v>0</v>
      </c>
      <c r="I282" s="212">
        <f>I283</f>
        <v>0</v>
      </c>
    </row>
    <row r="283" spans="1:37" s="55" customFormat="1" ht="51" customHeight="1" hidden="1">
      <c r="A283" s="117" t="s">
        <v>331</v>
      </c>
      <c r="B283" s="202" t="s">
        <v>323</v>
      </c>
      <c r="C283" s="204" t="s">
        <v>359</v>
      </c>
      <c r="D283" s="204" t="s">
        <v>324</v>
      </c>
      <c r="E283" s="416" t="s">
        <v>207</v>
      </c>
      <c r="F283" s="417"/>
      <c r="G283" s="204" t="s">
        <v>326</v>
      </c>
      <c r="H283" s="205"/>
      <c r="I283" s="205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</row>
    <row r="284" spans="1:37" s="55" customFormat="1" ht="0.75" customHeight="1" hidden="1">
      <c r="A284" s="160" t="s">
        <v>208</v>
      </c>
      <c r="B284" s="118" t="s">
        <v>323</v>
      </c>
      <c r="C284" s="133" t="s">
        <v>359</v>
      </c>
      <c r="D284" s="121" t="s">
        <v>324</v>
      </c>
      <c r="E284" s="385" t="s">
        <v>209</v>
      </c>
      <c r="F284" s="386"/>
      <c r="G284" s="133"/>
      <c r="H284" s="141">
        <f>H285+H289</f>
        <v>4</v>
      </c>
      <c r="I284" s="141">
        <f>I285+I289</f>
        <v>4</v>
      </c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</row>
    <row r="285" spans="1:37" s="55" customFormat="1" ht="71.25" customHeight="1" hidden="1">
      <c r="A285" s="217" t="s">
        <v>375</v>
      </c>
      <c r="B285" s="118" t="s">
        <v>323</v>
      </c>
      <c r="C285" s="133" t="s">
        <v>359</v>
      </c>
      <c r="D285" s="121" t="s">
        <v>324</v>
      </c>
      <c r="E285" s="385" t="s">
        <v>398</v>
      </c>
      <c r="F285" s="386"/>
      <c r="G285" s="133"/>
      <c r="H285" s="141">
        <f>H286+H287+H288</f>
        <v>0</v>
      </c>
      <c r="I285" s="141">
        <f>I286+I287+I288</f>
        <v>0</v>
      </c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</row>
    <row r="286" spans="1:37" s="55" customFormat="1" ht="29.25" customHeight="1" hidden="1">
      <c r="A286" s="117" t="s">
        <v>331</v>
      </c>
      <c r="B286" s="94" t="s">
        <v>323</v>
      </c>
      <c r="C286" s="86" t="s">
        <v>359</v>
      </c>
      <c r="D286" s="97" t="s">
        <v>324</v>
      </c>
      <c r="E286" s="374" t="s">
        <v>174</v>
      </c>
      <c r="F286" s="375"/>
      <c r="G286" s="95" t="s">
        <v>326</v>
      </c>
      <c r="H286" s="100"/>
      <c r="I286" s="100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</row>
    <row r="287" spans="1:37" s="55" customFormat="1" ht="27.75" customHeight="1" hidden="1">
      <c r="A287" s="227" t="s">
        <v>65</v>
      </c>
      <c r="B287" s="94" t="s">
        <v>323</v>
      </c>
      <c r="C287" s="86" t="s">
        <v>359</v>
      </c>
      <c r="D287" s="97" t="s">
        <v>324</v>
      </c>
      <c r="E287" s="374" t="s">
        <v>210</v>
      </c>
      <c r="F287" s="375"/>
      <c r="G287" s="95" t="s">
        <v>333</v>
      </c>
      <c r="H287" s="100"/>
      <c r="I287" s="100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</row>
    <row r="288" spans="1:37" s="55" customFormat="1" ht="37.5" customHeight="1" hidden="1">
      <c r="A288" s="321" t="s">
        <v>334</v>
      </c>
      <c r="B288" s="94" t="s">
        <v>323</v>
      </c>
      <c r="C288" s="86" t="s">
        <v>359</v>
      </c>
      <c r="D288" s="86" t="s">
        <v>324</v>
      </c>
      <c r="E288" s="381" t="s">
        <v>174</v>
      </c>
      <c r="F288" s="382"/>
      <c r="G288" s="86" t="s">
        <v>335</v>
      </c>
      <c r="H288" s="101"/>
      <c r="I288" s="101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</row>
    <row r="289" spans="1:37" s="55" customFormat="1" ht="27" customHeight="1" hidden="1">
      <c r="A289" s="228" t="s">
        <v>211</v>
      </c>
      <c r="B289" s="94" t="s">
        <v>323</v>
      </c>
      <c r="C289" s="86" t="s">
        <v>359</v>
      </c>
      <c r="D289" s="86" t="s">
        <v>324</v>
      </c>
      <c r="E289" s="381" t="s">
        <v>212</v>
      </c>
      <c r="F289" s="382"/>
      <c r="G289" s="86"/>
      <c r="H289" s="101">
        <f>H290+H291+H292</f>
        <v>4</v>
      </c>
      <c r="I289" s="101">
        <f>I290+I291+I292</f>
        <v>4</v>
      </c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</row>
    <row r="290" spans="1:37" s="55" customFormat="1" ht="30" customHeight="1" hidden="1">
      <c r="A290" s="117" t="s">
        <v>331</v>
      </c>
      <c r="B290" s="94" t="s">
        <v>323</v>
      </c>
      <c r="C290" s="86" t="s">
        <v>359</v>
      </c>
      <c r="D290" s="86" t="s">
        <v>324</v>
      </c>
      <c r="E290" s="381" t="s">
        <v>212</v>
      </c>
      <c r="F290" s="382"/>
      <c r="G290" s="86" t="s">
        <v>326</v>
      </c>
      <c r="H290" s="101"/>
      <c r="I290" s="101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</row>
    <row r="291" spans="1:37" s="55" customFormat="1" ht="42" customHeight="1" hidden="1">
      <c r="A291" s="227" t="s">
        <v>65</v>
      </c>
      <c r="B291" s="94" t="s">
        <v>323</v>
      </c>
      <c r="C291" s="86" t="s">
        <v>359</v>
      </c>
      <c r="D291" s="86" t="s">
        <v>324</v>
      </c>
      <c r="E291" s="381" t="s">
        <v>212</v>
      </c>
      <c r="F291" s="382"/>
      <c r="G291" s="86" t="s">
        <v>333</v>
      </c>
      <c r="H291" s="101"/>
      <c r="I291" s="101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</row>
    <row r="292" spans="1:37" s="55" customFormat="1" ht="46.5" customHeight="1" hidden="1">
      <c r="A292" s="132" t="s">
        <v>334</v>
      </c>
      <c r="B292" s="218" t="s">
        <v>323</v>
      </c>
      <c r="C292" s="86" t="s">
        <v>359</v>
      </c>
      <c r="D292" s="86" t="s">
        <v>324</v>
      </c>
      <c r="E292" s="381" t="s">
        <v>197</v>
      </c>
      <c r="F292" s="382"/>
      <c r="G292" s="86" t="s">
        <v>335</v>
      </c>
      <c r="H292" s="101">
        <v>4</v>
      </c>
      <c r="I292" s="101">
        <v>4</v>
      </c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</row>
    <row r="293" spans="1:37" s="55" customFormat="1" ht="23.25" customHeight="1">
      <c r="A293" s="132" t="s">
        <v>361</v>
      </c>
      <c r="B293" s="144" t="s">
        <v>323</v>
      </c>
      <c r="C293" s="219">
        <v>10</v>
      </c>
      <c r="D293" s="219"/>
      <c r="E293" s="206"/>
      <c r="F293" s="207"/>
      <c r="G293" s="87"/>
      <c r="H293" s="93">
        <f>H301+H294</f>
        <v>62.012</v>
      </c>
      <c r="I293" s="93">
        <f>I301+I294</f>
        <v>62.011</v>
      </c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</row>
    <row r="294" spans="1:37" s="55" customFormat="1" ht="20.25" customHeight="1">
      <c r="A294" s="132" t="s">
        <v>362</v>
      </c>
      <c r="B294" s="86" t="s">
        <v>323</v>
      </c>
      <c r="C294" s="220">
        <v>10</v>
      </c>
      <c r="D294" s="145" t="s">
        <v>324</v>
      </c>
      <c r="E294" s="109"/>
      <c r="F294" s="110"/>
      <c r="G294" s="145"/>
      <c r="H294" s="93">
        <f aca="true" t="shared" si="13" ref="H294:I297">H295</f>
        <v>62.012</v>
      </c>
      <c r="I294" s="93">
        <f t="shared" si="13"/>
        <v>62.011</v>
      </c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</row>
    <row r="295" spans="1:9" s="57" customFormat="1" ht="60" customHeight="1">
      <c r="A295" s="271" t="s">
        <v>472</v>
      </c>
      <c r="B295" s="94" t="s">
        <v>323</v>
      </c>
      <c r="C295" s="221">
        <v>10</v>
      </c>
      <c r="D295" s="222" t="s">
        <v>324</v>
      </c>
      <c r="E295" s="88" t="s">
        <v>213</v>
      </c>
      <c r="F295" s="91" t="s">
        <v>67</v>
      </c>
      <c r="G295" s="105"/>
      <c r="H295" s="93">
        <f t="shared" si="13"/>
        <v>62.012</v>
      </c>
      <c r="I295" s="93">
        <f t="shared" si="13"/>
        <v>62.011</v>
      </c>
    </row>
    <row r="296" spans="1:9" s="57" customFormat="1" ht="75.75" customHeight="1">
      <c r="A296" s="241" t="s">
        <v>473</v>
      </c>
      <c r="B296" s="94" t="s">
        <v>323</v>
      </c>
      <c r="C296" s="128">
        <v>10</v>
      </c>
      <c r="D296" s="130" t="s">
        <v>324</v>
      </c>
      <c r="E296" s="89" t="s">
        <v>214</v>
      </c>
      <c r="F296" s="90" t="s">
        <v>67</v>
      </c>
      <c r="G296" s="129"/>
      <c r="H296" s="232">
        <f t="shared" si="13"/>
        <v>62.012</v>
      </c>
      <c r="I296" s="232">
        <f t="shared" si="13"/>
        <v>62.011</v>
      </c>
    </row>
    <row r="297" spans="1:9" s="57" customFormat="1" ht="45" customHeight="1">
      <c r="A297" s="272" t="s">
        <v>215</v>
      </c>
      <c r="B297" s="94" t="s">
        <v>323</v>
      </c>
      <c r="C297" s="223">
        <v>10</v>
      </c>
      <c r="D297" s="130" t="s">
        <v>324</v>
      </c>
      <c r="E297" s="89" t="s">
        <v>216</v>
      </c>
      <c r="F297" s="90" t="s">
        <v>67</v>
      </c>
      <c r="G297" s="129"/>
      <c r="H297" s="232">
        <f t="shared" si="13"/>
        <v>62.012</v>
      </c>
      <c r="I297" s="232">
        <f t="shared" si="13"/>
        <v>62.011</v>
      </c>
    </row>
    <row r="298" spans="1:9" s="57" customFormat="1" ht="30">
      <c r="A298" s="185" t="s">
        <v>363</v>
      </c>
      <c r="B298" s="94" t="s">
        <v>323</v>
      </c>
      <c r="C298" s="223">
        <v>10</v>
      </c>
      <c r="D298" s="130" t="s">
        <v>324</v>
      </c>
      <c r="E298" s="89" t="s">
        <v>216</v>
      </c>
      <c r="F298" s="90" t="s">
        <v>217</v>
      </c>
      <c r="G298" s="129"/>
      <c r="H298" s="93">
        <f>H300+H299</f>
        <v>62.012</v>
      </c>
      <c r="I298" s="93">
        <f>I300+I299</f>
        <v>62.011</v>
      </c>
    </row>
    <row r="299" spans="1:9" s="57" customFormat="1" ht="30" hidden="1">
      <c r="A299" s="227" t="s">
        <v>65</v>
      </c>
      <c r="B299" s="94" t="s">
        <v>323</v>
      </c>
      <c r="C299" s="223">
        <v>10</v>
      </c>
      <c r="D299" s="130" t="s">
        <v>58</v>
      </c>
      <c r="E299" s="89" t="s">
        <v>402</v>
      </c>
      <c r="F299" s="90" t="s">
        <v>217</v>
      </c>
      <c r="G299" s="129" t="s">
        <v>333</v>
      </c>
      <c r="H299" s="93"/>
      <c r="I299" s="93"/>
    </row>
    <row r="300" spans="1:9" s="57" customFormat="1" ht="28.5" customHeight="1">
      <c r="A300" s="132" t="s">
        <v>364</v>
      </c>
      <c r="B300" s="94" t="s">
        <v>323</v>
      </c>
      <c r="C300" s="224">
        <v>10</v>
      </c>
      <c r="D300" s="130" t="s">
        <v>324</v>
      </c>
      <c r="E300" s="89" t="s">
        <v>216</v>
      </c>
      <c r="F300" s="90" t="s">
        <v>217</v>
      </c>
      <c r="G300" s="225" t="s">
        <v>365</v>
      </c>
      <c r="H300" s="153">
        <v>62.012</v>
      </c>
      <c r="I300" s="153">
        <v>62.011</v>
      </c>
    </row>
    <row r="301" spans="1:9" s="57" customFormat="1" ht="15" hidden="1">
      <c r="A301" s="217" t="s">
        <v>366</v>
      </c>
      <c r="B301" s="118" t="s">
        <v>323</v>
      </c>
      <c r="C301" s="226">
        <v>10</v>
      </c>
      <c r="D301" s="122" t="s">
        <v>347</v>
      </c>
      <c r="E301" s="379" t="s">
        <v>218</v>
      </c>
      <c r="F301" s="380"/>
      <c r="G301" s="133"/>
      <c r="H301" s="141">
        <f>H302</f>
        <v>0</v>
      </c>
      <c r="I301" s="141">
        <f>I302</f>
        <v>0</v>
      </c>
    </row>
    <row r="302" spans="1:9" s="57" customFormat="1" ht="18.75" customHeight="1" hidden="1">
      <c r="A302" s="132" t="s">
        <v>219</v>
      </c>
      <c r="B302" s="118" t="s">
        <v>323</v>
      </c>
      <c r="C302" s="226">
        <v>10</v>
      </c>
      <c r="D302" s="133" t="s">
        <v>347</v>
      </c>
      <c r="E302" s="379" t="s">
        <v>152</v>
      </c>
      <c r="F302" s="380"/>
      <c r="G302" s="133"/>
      <c r="H302" s="141">
        <f>H303</f>
        <v>0</v>
      </c>
      <c r="I302" s="141">
        <f>I303</f>
        <v>0</v>
      </c>
    </row>
    <row r="303" spans="1:9" s="57" customFormat="1" ht="90" hidden="1">
      <c r="A303" s="132" t="s">
        <v>220</v>
      </c>
      <c r="B303" s="118" t="s">
        <v>323</v>
      </c>
      <c r="C303" s="226">
        <v>10</v>
      </c>
      <c r="D303" s="133" t="s">
        <v>347</v>
      </c>
      <c r="E303" s="379" t="s">
        <v>221</v>
      </c>
      <c r="F303" s="380"/>
      <c r="G303" s="133"/>
      <c r="H303" s="141">
        <f>H305+H307+H309</f>
        <v>0</v>
      </c>
      <c r="I303" s="141">
        <f>I305+I307+I309</f>
        <v>0</v>
      </c>
    </row>
    <row r="304" spans="1:9" s="57" customFormat="1" ht="30" hidden="1">
      <c r="A304" s="160" t="s">
        <v>222</v>
      </c>
      <c r="B304" s="118" t="s">
        <v>323</v>
      </c>
      <c r="C304" s="226">
        <v>10</v>
      </c>
      <c r="D304" s="133" t="s">
        <v>347</v>
      </c>
      <c r="E304" s="121" t="s">
        <v>223</v>
      </c>
      <c r="F304" s="122" t="s">
        <v>67</v>
      </c>
      <c r="G304" s="133"/>
      <c r="H304" s="141">
        <f>H305</f>
        <v>0</v>
      </c>
      <c r="I304" s="141">
        <f>I305</f>
        <v>0</v>
      </c>
    </row>
    <row r="305" spans="1:9" s="57" customFormat="1" ht="15" hidden="1">
      <c r="A305" s="217" t="s">
        <v>224</v>
      </c>
      <c r="B305" s="118" t="s">
        <v>323</v>
      </c>
      <c r="C305" s="226">
        <v>10</v>
      </c>
      <c r="D305" s="133" t="s">
        <v>347</v>
      </c>
      <c r="E305" s="379" t="s">
        <v>225</v>
      </c>
      <c r="F305" s="380"/>
      <c r="G305" s="133"/>
      <c r="H305" s="141">
        <f>H306</f>
        <v>0</v>
      </c>
      <c r="I305" s="141">
        <f>I306</f>
        <v>0</v>
      </c>
    </row>
    <row r="306" spans="1:9" s="57" customFormat="1" ht="15" hidden="1">
      <c r="A306" s="132" t="s">
        <v>364</v>
      </c>
      <c r="B306" s="118" t="s">
        <v>323</v>
      </c>
      <c r="C306" s="226">
        <v>10</v>
      </c>
      <c r="D306" s="143" t="s">
        <v>347</v>
      </c>
      <c r="E306" s="379" t="s">
        <v>225</v>
      </c>
      <c r="F306" s="380"/>
      <c r="G306" s="143" t="s">
        <v>365</v>
      </c>
      <c r="H306" s="141"/>
      <c r="I306" s="141"/>
    </row>
    <row r="307" spans="1:9" s="57" customFormat="1" ht="45" hidden="1">
      <c r="A307" s="227" t="s">
        <v>226</v>
      </c>
      <c r="B307" s="118" t="s">
        <v>323</v>
      </c>
      <c r="C307" s="226">
        <v>10</v>
      </c>
      <c r="D307" s="133" t="s">
        <v>347</v>
      </c>
      <c r="E307" s="121" t="s">
        <v>227</v>
      </c>
      <c r="F307" s="122" t="s">
        <v>228</v>
      </c>
      <c r="G307" s="133"/>
      <c r="H307" s="141">
        <f>H308</f>
        <v>0</v>
      </c>
      <c r="I307" s="141">
        <f>I308</f>
        <v>0</v>
      </c>
    </row>
    <row r="308" spans="1:9" s="57" customFormat="1" ht="15" hidden="1">
      <c r="A308" s="132" t="s">
        <v>364</v>
      </c>
      <c r="B308" s="118" t="s">
        <v>323</v>
      </c>
      <c r="C308" s="226">
        <v>10</v>
      </c>
      <c r="D308" s="143" t="s">
        <v>347</v>
      </c>
      <c r="E308" s="121" t="s">
        <v>229</v>
      </c>
      <c r="F308" s="122" t="s">
        <v>228</v>
      </c>
      <c r="G308" s="143" t="s">
        <v>365</v>
      </c>
      <c r="H308" s="141"/>
      <c r="I308" s="141"/>
    </row>
    <row r="309" spans="1:9" s="57" customFormat="1" ht="30" hidden="1">
      <c r="A309" s="132" t="s">
        <v>230</v>
      </c>
      <c r="B309" s="118" t="s">
        <v>323</v>
      </c>
      <c r="C309" s="226">
        <v>10</v>
      </c>
      <c r="D309" s="133" t="s">
        <v>347</v>
      </c>
      <c r="E309" s="121" t="s">
        <v>231</v>
      </c>
      <c r="F309" s="122" t="s">
        <v>232</v>
      </c>
      <c r="G309" s="133"/>
      <c r="H309" s="141">
        <f>H310</f>
        <v>0</v>
      </c>
      <c r="I309" s="141">
        <f>I310</f>
        <v>0</v>
      </c>
    </row>
    <row r="310" spans="1:9" s="57" customFormat="1" ht="15" hidden="1">
      <c r="A310" s="132" t="s">
        <v>364</v>
      </c>
      <c r="B310" s="118" t="s">
        <v>323</v>
      </c>
      <c r="C310" s="226">
        <v>10</v>
      </c>
      <c r="D310" s="143" t="s">
        <v>347</v>
      </c>
      <c r="E310" s="121" t="s">
        <v>231</v>
      </c>
      <c r="F310" s="122" t="s">
        <v>232</v>
      </c>
      <c r="G310" s="143" t="s">
        <v>365</v>
      </c>
      <c r="H310" s="141"/>
      <c r="I310" s="141"/>
    </row>
    <row r="311" spans="1:9" s="57" customFormat="1" ht="26.25" customHeight="1">
      <c r="A311" s="117" t="s">
        <v>369</v>
      </c>
      <c r="B311" s="86" t="s">
        <v>323</v>
      </c>
      <c r="C311" s="39">
        <v>11</v>
      </c>
      <c r="D311" s="97"/>
      <c r="E311" s="374"/>
      <c r="F311" s="375"/>
      <c r="G311" s="98"/>
      <c r="H311" s="153">
        <f>+H312</f>
        <v>0.278</v>
      </c>
      <c r="I311" s="153">
        <f>+I312</f>
        <v>0</v>
      </c>
    </row>
    <row r="312" spans="1:9" s="57" customFormat="1" ht="21" customHeight="1">
      <c r="A312" s="217" t="s">
        <v>233</v>
      </c>
      <c r="B312" s="112" t="s">
        <v>323</v>
      </c>
      <c r="C312" s="39">
        <v>11</v>
      </c>
      <c r="D312" s="97" t="s">
        <v>324</v>
      </c>
      <c r="E312" s="404"/>
      <c r="F312" s="405"/>
      <c r="G312" s="98"/>
      <c r="H312" s="153">
        <f>H317</f>
        <v>0.278</v>
      </c>
      <c r="I312" s="153">
        <f>+I313</f>
        <v>0</v>
      </c>
    </row>
    <row r="313" spans="1:37" s="53" customFormat="1" ht="77.25" customHeight="1">
      <c r="A313" s="270" t="s">
        <v>474</v>
      </c>
      <c r="B313" s="86" t="s">
        <v>323</v>
      </c>
      <c r="C313" s="86" t="s">
        <v>370</v>
      </c>
      <c r="D313" s="97" t="s">
        <v>324</v>
      </c>
      <c r="E313" s="404" t="s">
        <v>188</v>
      </c>
      <c r="F313" s="405"/>
      <c r="G313" s="98"/>
      <c r="H313" s="153">
        <f>H312</f>
        <v>0.278</v>
      </c>
      <c r="I313" s="153">
        <f>+I314</f>
        <v>0</v>
      </c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</row>
    <row r="314" spans="1:37" s="53" customFormat="1" ht="100.5" customHeight="1">
      <c r="A314" s="117" t="s">
        <v>475</v>
      </c>
      <c r="B314" s="86" t="s">
        <v>323</v>
      </c>
      <c r="C314" s="86" t="s">
        <v>370</v>
      </c>
      <c r="D314" s="97" t="s">
        <v>324</v>
      </c>
      <c r="E314" s="404" t="s">
        <v>234</v>
      </c>
      <c r="F314" s="405"/>
      <c r="G314" s="98"/>
      <c r="H314" s="153">
        <f>H313</f>
        <v>0.278</v>
      </c>
      <c r="I314" s="153">
        <f>I315</f>
        <v>0</v>
      </c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</row>
    <row r="315" spans="1:37" s="65" customFormat="1" ht="68.25" customHeight="1">
      <c r="A315" s="117" t="s">
        <v>235</v>
      </c>
      <c r="B315" s="86" t="s">
        <v>323</v>
      </c>
      <c r="C315" s="86" t="s">
        <v>370</v>
      </c>
      <c r="D315" s="97" t="s">
        <v>324</v>
      </c>
      <c r="E315" s="404" t="s">
        <v>236</v>
      </c>
      <c r="F315" s="405"/>
      <c r="G315" s="98"/>
      <c r="H315" s="153">
        <f>H314</f>
        <v>0.278</v>
      </c>
      <c r="I315" s="153">
        <f>I317</f>
        <v>0</v>
      </c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</row>
    <row r="316" spans="1:37" s="53" customFormat="1" ht="55.5" customHeight="1">
      <c r="A316" s="228" t="s">
        <v>237</v>
      </c>
      <c r="B316" s="86" t="s">
        <v>323</v>
      </c>
      <c r="C316" s="86" t="s">
        <v>370</v>
      </c>
      <c r="D316" s="97" t="s">
        <v>324</v>
      </c>
      <c r="E316" s="404" t="s">
        <v>238</v>
      </c>
      <c r="F316" s="405"/>
      <c r="G316" s="98"/>
      <c r="H316" s="153">
        <f>+H317</f>
        <v>0.278</v>
      </c>
      <c r="I316" s="153">
        <f>+I317</f>
        <v>0</v>
      </c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</row>
    <row r="317" spans="1:37" s="53" customFormat="1" ht="51.75" customHeight="1">
      <c r="A317" s="261" t="s">
        <v>65</v>
      </c>
      <c r="B317" s="86" t="s">
        <v>323</v>
      </c>
      <c r="C317" s="86" t="s">
        <v>370</v>
      </c>
      <c r="D317" s="97" t="s">
        <v>324</v>
      </c>
      <c r="E317" s="404" t="s">
        <v>238</v>
      </c>
      <c r="F317" s="405"/>
      <c r="G317" s="98" t="s">
        <v>333</v>
      </c>
      <c r="H317" s="153">
        <v>0.278</v>
      </c>
      <c r="I317" s="153">
        <v>0</v>
      </c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</row>
    <row r="318" spans="1:37" s="53" customFormat="1" ht="30" customHeight="1">
      <c r="A318" s="51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</row>
    <row r="319" spans="1:29" s="53" customFormat="1" ht="16.5" customHeight="1">
      <c r="A319" s="51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</row>
    <row r="320" spans="1:29" s="53" customFormat="1" ht="11.25">
      <c r="A320" s="51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</row>
    <row r="321" spans="1:29" s="53" customFormat="1" ht="11.25">
      <c r="A321" s="51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</row>
    <row r="322" spans="1:29" s="53" customFormat="1" ht="11.25">
      <c r="A322" s="51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</row>
    <row r="323" spans="1:29" s="53" customFormat="1" ht="11.25">
      <c r="A323" s="51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</row>
    <row r="324" spans="1:29" s="53" customFormat="1" ht="11.25">
      <c r="A324" s="51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</row>
    <row r="325" spans="1:29" s="53" customFormat="1" ht="11.25">
      <c r="A325" s="51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</row>
    <row r="326" spans="1:29" s="53" customFormat="1" ht="11.25">
      <c r="A326" s="67"/>
      <c r="B326" s="68"/>
      <c r="C326" s="68"/>
      <c r="D326" s="69"/>
      <c r="E326" s="70"/>
      <c r="F326" s="71"/>
      <c r="G326" s="68"/>
      <c r="H326" s="72"/>
      <c r="I326" s="51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</row>
    <row r="327" spans="1:29" s="53" customFormat="1" ht="11.25">
      <c r="A327" s="67"/>
      <c r="B327" s="68"/>
      <c r="C327" s="68"/>
      <c r="D327" s="69"/>
      <c r="E327" s="70"/>
      <c r="F327" s="71"/>
      <c r="G327" s="68"/>
      <c r="H327" s="72"/>
      <c r="I327" s="51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</row>
    <row r="328" spans="1:37" s="53" customFormat="1" ht="15.75" customHeight="1">
      <c r="A328" s="67"/>
      <c r="B328" s="68"/>
      <c r="C328" s="68"/>
      <c r="D328" s="69"/>
      <c r="E328" s="70"/>
      <c r="F328" s="71"/>
      <c r="G328" s="68"/>
      <c r="H328" s="72"/>
      <c r="I328" s="51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</row>
    <row r="329" spans="1:37" s="53" customFormat="1" ht="11.25">
      <c r="A329" s="67"/>
      <c r="B329" s="68"/>
      <c r="C329" s="68"/>
      <c r="D329" s="69"/>
      <c r="E329" s="70"/>
      <c r="F329" s="71"/>
      <c r="G329" s="68"/>
      <c r="H329" s="72"/>
      <c r="I329" s="51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</row>
    <row r="330" spans="1:37" s="53" customFormat="1" ht="11.25">
      <c r="A330" s="67"/>
      <c r="B330" s="68"/>
      <c r="C330" s="68"/>
      <c r="D330" s="69"/>
      <c r="E330" s="70"/>
      <c r="F330" s="71"/>
      <c r="G330" s="68"/>
      <c r="H330" s="72"/>
      <c r="I330" s="51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</row>
    <row r="331" spans="1:37" s="53" customFormat="1" ht="11.25">
      <c r="A331" s="67"/>
      <c r="B331" s="68"/>
      <c r="C331" s="68"/>
      <c r="D331" s="69"/>
      <c r="E331" s="70"/>
      <c r="F331" s="71"/>
      <c r="G331" s="68"/>
      <c r="H331" s="72"/>
      <c r="I331" s="51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</row>
    <row r="332" spans="1:37" s="53" customFormat="1" ht="11.25">
      <c r="A332" s="67"/>
      <c r="B332" s="68"/>
      <c r="C332" s="68"/>
      <c r="D332" s="69"/>
      <c r="E332" s="70"/>
      <c r="F332" s="71"/>
      <c r="G332" s="68"/>
      <c r="H332" s="72"/>
      <c r="I332" s="51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</row>
    <row r="333" spans="1:37" s="53" customFormat="1" ht="11.25">
      <c r="A333" s="67"/>
      <c r="B333" s="68"/>
      <c r="C333" s="68"/>
      <c r="D333" s="69"/>
      <c r="E333" s="70"/>
      <c r="F333" s="71"/>
      <c r="G333" s="68"/>
      <c r="H333" s="72"/>
      <c r="I333" s="51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</row>
    <row r="334" spans="1:37" s="53" customFormat="1" ht="11.25">
      <c r="A334" s="67"/>
      <c r="B334" s="68"/>
      <c r="C334" s="68"/>
      <c r="D334" s="69"/>
      <c r="E334" s="70"/>
      <c r="F334" s="71"/>
      <c r="G334" s="68"/>
      <c r="H334" s="72"/>
      <c r="I334" s="51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</row>
    <row r="335" spans="1:37" s="53" customFormat="1" ht="11.25">
      <c r="A335" s="67"/>
      <c r="B335" s="68"/>
      <c r="C335" s="68"/>
      <c r="D335" s="69"/>
      <c r="E335" s="70"/>
      <c r="F335" s="71"/>
      <c r="G335" s="68"/>
      <c r="H335" s="72"/>
      <c r="I335" s="51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</row>
    <row r="336" spans="1:37" s="53" customFormat="1" ht="11.25">
      <c r="A336" s="67"/>
      <c r="B336" s="68"/>
      <c r="C336" s="68"/>
      <c r="D336" s="69"/>
      <c r="E336" s="70"/>
      <c r="F336" s="71"/>
      <c r="G336" s="68"/>
      <c r="H336" s="72"/>
      <c r="I336" s="51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</row>
    <row r="337" spans="1:37" s="53" customFormat="1" ht="11.25">
      <c r="A337" s="67"/>
      <c r="B337" s="68"/>
      <c r="C337" s="68"/>
      <c r="D337" s="69"/>
      <c r="E337" s="70"/>
      <c r="F337" s="71"/>
      <c r="G337" s="68"/>
      <c r="H337" s="72"/>
      <c r="I337" s="51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</row>
    <row r="338" spans="1:37" s="53" customFormat="1" ht="11.25">
      <c r="A338" s="67"/>
      <c r="B338" s="68"/>
      <c r="C338" s="68"/>
      <c r="D338" s="69"/>
      <c r="E338" s="70"/>
      <c r="F338" s="71"/>
      <c r="G338" s="68"/>
      <c r="H338" s="72"/>
      <c r="I338" s="51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</row>
    <row r="339" spans="1:37" s="53" customFormat="1" ht="11.25">
      <c r="A339" s="67"/>
      <c r="B339" s="68"/>
      <c r="C339" s="68"/>
      <c r="D339" s="69"/>
      <c r="E339" s="70"/>
      <c r="F339" s="71"/>
      <c r="G339" s="68"/>
      <c r="H339" s="72"/>
      <c r="I339" s="51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</row>
    <row r="340" spans="1:37" s="53" customFormat="1" ht="11.25">
      <c r="A340" s="67"/>
      <c r="B340" s="68"/>
      <c r="C340" s="68"/>
      <c r="D340" s="69"/>
      <c r="E340" s="70"/>
      <c r="F340" s="71"/>
      <c r="G340" s="68"/>
      <c r="H340" s="72"/>
      <c r="I340" s="51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</row>
    <row r="341" spans="1:37" s="53" customFormat="1" ht="11.25">
      <c r="A341" s="67"/>
      <c r="B341" s="68"/>
      <c r="C341" s="68"/>
      <c r="D341" s="69"/>
      <c r="E341" s="70"/>
      <c r="F341" s="71"/>
      <c r="G341" s="68"/>
      <c r="H341" s="72"/>
      <c r="I341" s="51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</row>
    <row r="342" spans="1:37" s="53" customFormat="1" ht="11.25">
      <c r="A342" s="67"/>
      <c r="B342" s="68"/>
      <c r="C342" s="68"/>
      <c r="D342" s="69"/>
      <c r="E342" s="70"/>
      <c r="F342" s="71"/>
      <c r="G342" s="68"/>
      <c r="H342" s="72"/>
      <c r="I342" s="51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</row>
    <row r="343" spans="1:37" s="53" customFormat="1" ht="11.25">
      <c r="A343" s="67"/>
      <c r="B343" s="68"/>
      <c r="C343" s="68"/>
      <c r="D343" s="69"/>
      <c r="E343" s="70"/>
      <c r="F343" s="71"/>
      <c r="G343" s="68"/>
      <c r="H343" s="72"/>
      <c r="I343" s="51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</row>
    <row r="344" spans="1:37" s="53" customFormat="1" ht="11.25">
      <c r="A344" s="67"/>
      <c r="B344" s="68"/>
      <c r="C344" s="68"/>
      <c r="D344" s="69"/>
      <c r="E344" s="70"/>
      <c r="F344" s="71"/>
      <c r="G344" s="68"/>
      <c r="H344" s="72"/>
      <c r="I344" s="51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</row>
    <row r="345" spans="1:37" s="53" customFormat="1" ht="11.25">
      <c r="A345" s="67"/>
      <c r="B345" s="68"/>
      <c r="C345" s="68"/>
      <c r="D345" s="69"/>
      <c r="E345" s="70"/>
      <c r="F345" s="71"/>
      <c r="G345" s="68"/>
      <c r="H345" s="72"/>
      <c r="I345" s="51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</row>
    <row r="346" spans="1:37" s="53" customFormat="1" ht="11.25">
      <c r="A346" s="67"/>
      <c r="B346" s="68"/>
      <c r="C346" s="68"/>
      <c r="D346" s="69"/>
      <c r="E346" s="70"/>
      <c r="F346" s="71"/>
      <c r="G346" s="68"/>
      <c r="H346" s="72"/>
      <c r="I346" s="51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</row>
    <row r="347" spans="1:37" s="53" customFormat="1" ht="11.25">
      <c r="A347" s="67"/>
      <c r="B347" s="68"/>
      <c r="C347" s="68"/>
      <c r="D347" s="69"/>
      <c r="E347" s="70"/>
      <c r="F347" s="71"/>
      <c r="G347" s="68"/>
      <c r="H347" s="72"/>
      <c r="I347" s="51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</row>
    <row r="348" spans="1:37" s="53" customFormat="1" ht="11.25">
      <c r="A348" s="67"/>
      <c r="B348" s="68"/>
      <c r="C348" s="68"/>
      <c r="D348" s="69"/>
      <c r="E348" s="70"/>
      <c r="F348" s="71"/>
      <c r="G348" s="68"/>
      <c r="H348" s="72"/>
      <c r="I348" s="51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</row>
    <row r="349" spans="1:37" s="53" customFormat="1" ht="11.25">
      <c r="A349" s="67"/>
      <c r="B349" s="68"/>
      <c r="C349" s="68"/>
      <c r="D349" s="69"/>
      <c r="E349" s="70"/>
      <c r="F349" s="71"/>
      <c r="G349" s="68"/>
      <c r="H349" s="72"/>
      <c r="I349" s="51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</row>
    <row r="350" spans="1:37" s="53" customFormat="1" ht="11.25">
      <c r="A350" s="67"/>
      <c r="B350" s="68"/>
      <c r="C350" s="68"/>
      <c r="D350" s="69"/>
      <c r="E350" s="70"/>
      <c r="F350" s="71"/>
      <c r="G350" s="68"/>
      <c r="H350" s="72"/>
      <c r="I350" s="51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</row>
    <row r="351" spans="1:37" s="53" customFormat="1" ht="11.25">
      <c r="A351" s="67"/>
      <c r="B351" s="68"/>
      <c r="C351" s="68"/>
      <c r="D351" s="69"/>
      <c r="E351" s="70"/>
      <c r="F351" s="71"/>
      <c r="G351" s="68"/>
      <c r="H351" s="72"/>
      <c r="I351" s="51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</row>
    <row r="352" spans="1:37" s="53" customFormat="1" ht="11.25">
      <c r="A352" s="67"/>
      <c r="B352" s="68"/>
      <c r="C352" s="68"/>
      <c r="D352" s="69"/>
      <c r="E352" s="70"/>
      <c r="F352" s="71"/>
      <c r="G352" s="68"/>
      <c r="H352" s="72"/>
      <c r="I352" s="51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</row>
    <row r="353" spans="1:37" s="53" customFormat="1" ht="11.25">
      <c r="A353" s="67"/>
      <c r="B353" s="68"/>
      <c r="C353" s="68"/>
      <c r="D353" s="69"/>
      <c r="E353" s="70"/>
      <c r="F353" s="71"/>
      <c r="G353" s="68"/>
      <c r="H353" s="72"/>
      <c r="I353" s="51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</row>
    <row r="354" spans="1:37" s="53" customFormat="1" ht="11.25">
      <c r="A354" s="67"/>
      <c r="B354" s="68"/>
      <c r="C354" s="68"/>
      <c r="D354" s="69"/>
      <c r="E354" s="70"/>
      <c r="F354" s="71"/>
      <c r="G354" s="68"/>
      <c r="H354" s="72"/>
      <c r="I354" s="51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</row>
    <row r="355" spans="1:37" s="53" customFormat="1" ht="11.25">
      <c r="A355" s="67"/>
      <c r="B355" s="68"/>
      <c r="C355" s="68"/>
      <c r="D355" s="69"/>
      <c r="E355" s="70"/>
      <c r="F355" s="71"/>
      <c r="G355" s="68"/>
      <c r="H355" s="72"/>
      <c r="I355" s="51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</row>
    <row r="356" spans="1:37" s="53" customFormat="1" ht="11.25">
      <c r="A356" s="67"/>
      <c r="B356" s="68"/>
      <c r="C356" s="68"/>
      <c r="D356" s="69"/>
      <c r="E356" s="70"/>
      <c r="F356" s="71"/>
      <c r="G356" s="68"/>
      <c r="H356" s="72"/>
      <c r="I356" s="51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</row>
    <row r="357" spans="1:37" s="53" customFormat="1" ht="11.25">
      <c r="A357" s="67"/>
      <c r="B357" s="68"/>
      <c r="C357" s="73"/>
      <c r="D357" s="74"/>
      <c r="E357" s="75"/>
      <c r="F357" s="76"/>
      <c r="G357" s="73"/>
      <c r="H357" s="77"/>
      <c r="I357" s="50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</row>
    <row r="358" spans="1:37" s="53" customFormat="1" ht="11.25">
      <c r="A358" s="67"/>
      <c r="B358" s="68"/>
      <c r="C358" s="73"/>
      <c r="D358" s="74"/>
      <c r="E358" s="75"/>
      <c r="F358" s="76"/>
      <c r="G358" s="73"/>
      <c r="H358" s="77"/>
      <c r="I358" s="50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</row>
  </sheetData>
  <sheetProtection/>
  <mergeCells count="222">
    <mergeCell ref="E43:F43"/>
    <mergeCell ref="E66:F66"/>
    <mergeCell ref="E67:F67"/>
    <mergeCell ref="E317:F317"/>
    <mergeCell ref="E311:F311"/>
    <mergeCell ref="E312:F312"/>
    <mergeCell ref="E313:F313"/>
    <mergeCell ref="E314:F314"/>
    <mergeCell ref="E315:F315"/>
    <mergeCell ref="E316:F316"/>
    <mergeCell ref="E292:F292"/>
    <mergeCell ref="E301:F301"/>
    <mergeCell ref="E302:F302"/>
    <mergeCell ref="E303:F303"/>
    <mergeCell ref="E305:F305"/>
    <mergeCell ref="E306:F306"/>
    <mergeCell ref="E286:F286"/>
    <mergeCell ref="E287:F287"/>
    <mergeCell ref="E288:F288"/>
    <mergeCell ref="E289:F289"/>
    <mergeCell ref="E290:F290"/>
    <mergeCell ref="E291:F291"/>
    <mergeCell ref="E276:F276"/>
    <mergeCell ref="E281:F281"/>
    <mergeCell ref="E282:F282"/>
    <mergeCell ref="E283:F283"/>
    <mergeCell ref="E284:F284"/>
    <mergeCell ref="E285:F285"/>
    <mergeCell ref="E270:F270"/>
    <mergeCell ref="E271:F271"/>
    <mergeCell ref="E272:F272"/>
    <mergeCell ref="E273:F273"/>
    <mergeCell ref="E274:F274"/>
    <mergeCell ref="E275:F275"/>
    <mergeCell ref="E264:F264"/>
    <mergeCell ref="E265:F265"/>
    <mergeCell ref="E266:F266"/>
    <mergeCell ref="E267:F267"/>
    <mergeCell ref="E268:F268"/>
    <mergeCell ref="E269:F269"/>
    <mergeCell ref="E258:F258"/>
    <mergeCell ref="E259:F259"/>
    <mergeCell ref="E260:F260"/>
    <mergeCell ref="E261:F261"/>
    <mergeCell ref="E262:F262"/>
    <mergeCell ref="E263:F263"/>
    <mergeCell ref="E238:F238"/>
    <mergeCell ref="E239:F239"/>
    <mergeCell ref="E257:F257"/>
    <mergeCell ref="E241:F241"/>
    <mergeCell ref="E242:F242"/>
    <mergeCell ref="E246:F246"/>
    <mergeCell ref="E247:F247"/>
    <mergeCell ref="E231:F231"/>
    <mergeCell ref="E232:F232"/>
    <mergeCell ref="E233:F233"/>
    <mergeCell ref="E235:F235"/>
    <mergeCell ref="E236:F236"/>
    <mergeCell ref="E237:F237"/>
    <mergeCell ref="E223:F223"/>
    <mergeCell ref="E225:F225"/>
    <mergeCell ref="E224:F224"/>
    <mergeCell ref="E226:F226"/>
    <mergeCell ref="E227:F227"/>
    <mergeCell ref="E230:F230"/>
    <mergeCell ref="E217:F217"/>
    <mergeCell ref="E218:F218"/>
    <mergeCell ref="E219:F219"/>
    <mergeCell ref="E220:F220"/>
    <mergeCell ref="E221:F221"/>
    <mergeCell ref="E222:F222"/>
    <mergeCell ref="E211:F211"/>
    <mergeCell ref="E212:F212"/>
    <mergeCell ref="E213:F213"/>
    <mergeCell ref="E214:F214"/>
    <mergeCell ref="E215:F215"/>
    <mergeCell ref="E216:F216"/>
    <mergeCell ref="E203:F203"/>
    <mergeCell ref="E204:F204"/>
    <mergeCell ref="E198:F198"/>
    <mergeCell ref="E208:F208"/>
    <mergeCell ref="E209:F209"/>
    <mergeCell ref="E210:F210"/>
    <mergeCell ref="E186:F186"/>
    <mergeCell ref="E187:F187"/>
    <mergeCell ref="E188:F188"/>
    <mergeCell ref="E189:F189"/>
    <mergeCell ref="E197:F197"/>
    <mergeCell ref="E199:F199"/>
    <mergeCell ref="E180:F180"/>
    <mergeCell ref="E181:F181"/>
    <mergeCell ref="E182:F182"/>
    <mergeCell ref="E183:F183"/>
    <mergeCell ref="E184:F184"/>
    <mergeCell ref="E185:F185"/>
    <mergeCell ref="E162:F162"/>
    <mergeCell ref="E172:F172"/>
    <mergeCell ref="E173:F173"/>
    <mergeCell ref="E175:F175"/>
    <mergeCell ref="E177:F177"/>
    <mergeCell ref="E178:F178"/>
    <mergeCell ref="E174:F174"/>
    <mergeCell ref="E155:F155"/>
    <mergeCell ref="E156:F156"/>
    <mergeCell ref="E157:F157"/>
    <mergeCell ref="E158:F158"/>
    <mergeCell ref="E159:F159"/>
    <mergeCell ref="E161:F161"/>
    <mergeCell ref="E153:F153"/>
    <mergeCell ref="E144:F144"/>
    <mergeCell ref="E145:F145"/>
    <mergeCell ref="E146:F146"/>
    <mergeCell ref="E147:F147"/>
    <mergeCell ref="E154:F154"/>
    <mergeCell ref="E129:F129"/>
    <mergeCell ref="E130:F130"/>
    <mergeCell ref="E131:F131"/>
    <mergeCell ref="E132:F132"/>
    <mergeCell ref="E151:F151"/>
    <mergeCell ref="E152:F152"/>
    <mergeCell ref="E122:F122"/>
    <mergeCell ref="E123:F123"/>
    <mergeCell ref="E125:F125"/>
    <mergeCell ref="E126:F126"/>
    <mergeCell ref="E127:F127"/>
    <mergeCell ref="E128:F128"/>
    <mergeCell ref="E114:F114"/>
    <mergeCell ref="E116:F116"/>
    <mergeCell ref="E118:F118"/>
    <mergeCell ref="E119:F119"/>
    <mergeCell ref="E120:F120"/>
    <mergeCell ref="E121:F121"/>
    <mergeCell ref="E106:F106"/>
    <mergeCell ref="E107:F107"/>
    <mergeCell ref="E109:F109"/>
    <mergeCell ref="E110:F110"/>
    <mergeCell ref="E111:F111"/>
    <mergeCell ref="E113:F113"/>
    <mergeCell ref="E103:F103"/>
    <mergeCell ref="E96:F96"/>
    <mergeCell ref="E97:F97"/>
    <mergeCell ref="E98:F98"/>
    <mergeCell ref="E99:F99"/>
    <mergeCell ref="E104:F104"/>
    <mergeCell ref="E81:F81"/>
    <mergeCell ref="E82:F82"/>
    <mergeCell ref="E83:F83"/>
    <mergeCell ref="E86:F86"/>
    <mergeCell ref="E87:F87"/>
    <mergeCell ref="E84:F84"/>
    <mergeCell ref="E85:F85"/>
    <mergeCell ref="E73:F73"/>
    <mergeCell ref="E74:F74"/>
    <mergeCell ref="E75:F75"/>
    <mergeCell ref="E76:F76"/>
    <mergeCell ref="E79:F79"/>
    <mergeCell ref="E80:F80"/>
    <mergeCell ref="E63:F63"/>
    <mergeCell ref="E64:F64"/>
    <mergeCell ref="E65:F65"/>
    <mergeCell ref="E68:F68"/>
    <mergeCell ref="E69:F69"/>
    <mergeCell ref="E72:F72"/>
    <mergeCell ref="E46:F46"/>
    <mergeCell ref="E45:F45"/>
    <mergeCell ref="E44:F44"/>
    <mergeCell ref="E54:F54"/>
    <mergeCell ref="E60:F60"/>
    <mergeCell ref="E62:F62"/>
    <mergeCell ref="E24:F24"/>
    <mergeCell ref="E25:F25"/>
    <mergeCell ref="E33:F33"/>
    <mergeCell ref="E34:F34"/>
    <mergeCell ref="E35:F35"/>
    <mergeCell ref="E36:F36"/>
    <mergeCell ref="E17:F17"/>
    <mergeCell ref="E18:F18"/>
    <mergeCell ref="E20:F20"/>
    <mergeCell ref="E21:F21"/>
    <mergeCell ref="E22:F22"/>
    <mergeCell ref="E23:F23"/>
    <mergeCell ref="A6:H6"/>
    <mergeCell ref="A7:H7"/>
    <mergeCell ref="E15:F15"/>
    <mergeCell ref="A8:I8"/>
    <mergeCell ref="H9:I9"/>
    <mergeCell ref="E16:F16"/>
    <mergeCell ref="A1:B1"/>
    <mergeCell ref="C1:E1"/>
    <mergeCell ref="F1:I1"/>
    <mergeCell ref="A2:B2"/>
    <mergeCell ref="C2:I5"/>
    <mergeCell ref="A3:B3"/>
    <mergeCell ref="A4:B4"/>
    <mergeCell ref="A5:B5"/>
    <mergeCell ref="E47:F47"/>
    <mergeCell ref="E56:F56"/>
    <mergeCell ref="E57:F57"/>
    <mergeCell ref="E58:F58"/>
    <mergeCell ref="E59:F59"/>
    <mergeCell ref="E61:F61"/>
    <mergeCell ref="E48:F48"/>
    <mergeCell ref="E150:F150"/>
    <mergeCell ref="E163:F163"/>
    <mergeCell ref="E169:F169"/>
    <mergeCell ref="E170:F170"/>
    <mergeCell ref="E100:F100"/>
    <mergeCell ref="E101:F101"/>
    <mergeCell ref="E102:F102"/>
    <mergeCell ref="E112:F112"/>
    <mergeCell ref="E115:F115"/>
    <mergeCell ref="E124:F124"/>
    <mergeCell ref="E248:F248"/>
    <mergeCell ref="C10:G10"/>
    <mergeCell ref="E179:F179"/>
    <mergeCell ref="E200:F200"/>
    <mergeCell ref="E201:F201"/>
    <mergeCell ref="E202:F202"/>
    <mergeCell ref="E229:F229"/>
    <mergeCell ref="E240:F240"/>
    <mergeCell ref="E148:F148"/>
    <mergeCell ref="E149:F149"/>
  </mergeCells>
  <hyperlinks>
    <hyperlink ref="A84" r:id="rId1" display="consultantplus://offline/ref=C6EF3AE28B6C46D1117CBBA251A07B11C6C7C5768D67618A03322DA1BBA42282C9440EEF08E6CC4340053CU6VAM"/>
    <hyperlink ref="A158" r:id="rId2" display="consultantplus://offline/ref=C6EF3AE28B6C46D1117CBBA251A07B11C6C7C5768D67668B05322DA1BBA42282C9440EEF08E6CC43400635U6VBM"/>
    <hyperlink ref="A104" r:id="rId3" display="consultantplus://offline/ref=C6EF3AE28B6C46D1117CBBA251A07B11C6C7C5768D6761820E322DA1BBA42282C9440EEF08E6CC43400235U6VE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2022-05-16T13:51:52Z</cp:lastPrinted>
  <dcterms:created xsi:type="dcterms:W3CDTF">2014-10-25T07:35:49Z</dcterms:created>
  <dcterms:modified xsi:type="dcterms:W3CDTF">2022-05-16T13:54:42Z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