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2" activeTab="2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</sheets>
  <definedNames>
    <definedName name="_xlnm.Print_Titles" localSheetId="2">'прил3'!$11:$11</definedName>
    <definedName name="_xlnm.Print_Titles" localSheetId="4">'прил5'!$13:$13</definedName>
    <definedName name="_xlnm.Print_Titles" localSheetId="5">'прил6'!$13:$13</definedName>
    <definedName name="_xlnm.Print_Titles" localSheetId="6">'прил7'!$11:$11</definedName>
    <definedName name="_xlnm.Print_Titles" localSheetId="7">'прил8'!$11:$11</definedName>
    <definedName name="_xlnm.Print_Area" localSheetId="0">'прил1'!$A$1:$C$32</definedName>
    <definedName name="_xlnm.Print_Area" localSheetId="1">'прил2'!$A$1:$D$32</definedName>
    <definedName name="_xlnm.Print_Area" localSheetId="2">'прил3'!$A$1:$C$34</definedName>
    <definedName name="_xlnm.Print_Area" localSheetId="3">'прил4'!$A$1:$C$27</definedName>
    <definedName name="_xlnm.Print_Area" localSheetId="4">'прил5'!$A$1:$C$59</definedName>
    <definedName name="_xlnm.Print_Area" localSheetId="5">'прил6'!$A$1:$D$58</definedName>
    <definedName name="_xlnm.Print_Area" localSheetId="6">'прил7'!$A$1:$J$168</definedName>
    <definedName name="_xlnm.Print_Area" localSheetId="7">'прил8'!$A$1:$J$168</definedName>
  </definedNames>
  <calcPr fullCalcOnLoad="1"/>
</workbook>
</file>

<file path=xl/sharedStrings.xml><?xml version="1.0" encoding="utf-8"?>
<sst xmlns="http://schemas.openxmlformats.org/spreadsheetml/2006/main" count="2310" uniqueCount="513">
  <si>
    <t>Подпрограмма «Реализация муниципальной политики в сфере физической культуры и спорта» муниципальной программы 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на 2015– 2020 годы»</t>
  </si>
  <si>
    <t>Глушковского района  от 15.12.2014г. № 33</t>
  </si>
  <si>
    <t>"О бюджета Кульбакинского сельсовета  Глушковского района</t>
  </si>
  <si>
    <t xml:space="preserve"> Глушковского района  от 15.12.2014г. № 33</t>
  </si>
  <si>
    <t>"О бюджетеа Кульбакинского сельсовета  Глушковского района</t>
  </si>
  <si>
    <t>"О бюджете Кульбакиского сельсовета  Глушковского района</t>
  </si>
  <si>
    <t>Муниципальная программа  Кульбакинского сельсовета Глушковского района Курской области «Повышение эффективности работы с молодежью, развитие физической культуры и спорта в  Кульбакинском сельсовете  Глушковского района Курской области на 2015– 2020 годы»</t>
  </si>
  <si>
    <t>Муниципальная программа Кульбакинского сельсовета  Глушковского района Курской области «Развитие культуры в  Кульбакинском сельсовете Глушковского района Курской области на 2015-2020 годы»</t>
  </si>
  <si>
    <t xml:space="preserve">Подпрограмма «Развитие народного творчества и культурно-досуговой деятельности в  Кульбакинском сельсовете  Глушковского района Курской области» муниципальной программы  Кульбакинского сельсовета  Глушковского района Курской области «Развитие культуры в  Кульбакинском  сельсовете  Глушковского района Курской области на 2015-2020 годы» </t>
  </si>
  <si>
    <t>Муниципальная программа  Кульбакинского сельсовета  Глушковского района Курской области «Повышение эффективности работы с молодежью, развитие физической культуры и спорта в  Кульбакинского сельсовете  Глушковского района Курской области на 2015– 2020годы»</t>
  </si>
  <si>
    <t>Объем условно утвержденных расходов</t>
  </si>
  <si>
    <t xml:space="preserve">Кульбакинского сельсовета  Глушковского района </t>
  </si>
  <si>
    <t>Курской области на 20154 год</t>
  </si>
  <si>
    <t>Курской области на 2016-2017 годы</t>
  </si>
  <si>
    <t xml:space="preserve">Кульбакинского сельсовета Глушковского района </t>
  </si>
  <si>
    <t>Муниципальная программа Кульбакинского сельсовета  Глушковского района Курской области «Энергосбережение и повышение энергетической эффективности   Кульбакинского сельсовета  Глушковского района Курской области на  2015-2018 годы и на перспективу до 2020 года»</t>
  </si>
  <si>
    <t>Муниципальная программа Кульбакинского сельсовета  Глушковского района Курской области"Пожарная безопасностьна территории Кульбакинского сельсовета Глушковского района Курской области на 2015-2020 годы"</t>
  </si>
  <si>
    <t>Подпрограмма «Обеспечение первичных мер пожарной безопасности в Кульбакинском сельсовете Глушковского района Курской области на 2015-2020 годы" муниципальной программы "Пожарная безопасность на территории Кульбакинского сельсовета Глушковского района Курской области на 2015-2020 годы"</t>
  </si>
  <si>
    <t>пожарной безопасностии территории муниципального образования</t>
  </si>
  <si>
    <t>Приложение №7</t>
  </si>
  <si>
    <t>Подпрограмма «Энергосбережение в Кульбакинском сельсовете Глушковского района Курской области на  2015– 2017 годы и на перспективу до 2020 года» программы «Энергосбережение и повышение энергетической эффективности Кульбакинского сельсовета  Глушковского района Курской области на  2015– 2017 оды и на перспективу до 2020 года»</t>
  </si>
  <si>
    <t>Муниципальная программа Кульбакинского сельсовета  Глушковского района Курской области"Благоустройство и содержание территории  Кульбакинского сельсовета Глушковского района Курской области на 2015-2017 годы" и на перспективу до 2020 года.</t>
  </si>
  <si>
    <t xml:space="preserve">Подпрограмма «Благоустройство населенных пунктов Кульбакинского сельсовета» </t>
  </si>
  <si>
    <t>Муниципальная программа Кульбакинского сельсовета 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на 2015 – 2020 годы»</t>
  </si>
  <si>
    <t>Подпрограмма «Повышение эффективности реализации молодежной политики» муниципальной программы  Кульбакинского сельсовета 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на 2015 – 2020 годы»</t>
  </si>
  <si>
    <t>Муниципальная программа Кульбакинского сельсовета  Глушковского района Курской области «Развитие культуры в Кульбакинском сельсовете Глушковского района Курской области на 2015-2020 годы»</t>
  </si>
  <si>
    <t xml:space="preserve">Подпрограмма «Развитие народного творчества и культурно-досуговой деятельности в Кульбакинском сельсовете  Глушковского района Курской области» муниципальной программы Кульбакинского сельсовета  Глушковского района Курской области «Развитие культуры в Кульбакинском сельсовете  Глушковского района Курской области на 2015-2020 годы» </t>
  </si>
  <si>
    <t>Муниципальная программа  Кульбакинского  сельсовета  Глушковского района Курской области"Благоустройство и содержание территории   Кульбакинского  сельсовета Глушковского района Курской области на 2015-2017 годы" и на перспективу до 2020 года.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</si>
  <si>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</si>
  <si>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</si>
  <si>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</si>
  <si>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</si>
  <si>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2 08 05000 10 0000 180</t>
  </si>
  <si>
    <t>2 19 05000 10 0000 151</t>
  </si>
  <si>
    <t>1 11 08050 10 0000 120</t>
  </si>
  <si>
    <t>1 11 09025 10 0000 120</t>
  </si>
  <si>
    <t>1 15 02050 10 0000 140</t>
  </si>
  <si>
    <t>1 16 23051 10 0000 140</t>
  </si>
  <si>
    <t>1 16 23052 10 0000 140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</si>
  <si>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</si>
  <si>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</si>
  <si>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</si>
  <si>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</si>
  <si>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</si>
  <si>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</si>
  <si>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</si>
  <si>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</si>
  <si>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</si>
  <si>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</si>
  <si>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</si>
  <si>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</si>
  <si>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</si>
  <si>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</si>
  <si>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</si>
  <si>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</si>
  <si>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</si>
  <si>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</si>
  <si>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</si>
  <si>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</si>
  <si>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</si>
  <si>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</si>
  <si>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</si>
  <si>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</si>
  <si>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</si>
  <si>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</si>
  <si>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</si>
  <si>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</si>
  <si>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</si>
  <si>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</si>
  <si>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</si>
  <si>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</si>
  <si>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</si>
  <si>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</si>
  <si>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</si>
  <si>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</si>
  <si>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</si>
  <si>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</si>
  <si>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</si>
  <si>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</si>
  <si>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</si>
  <si>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</si>
  <si>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</si>
  <si>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</si>
  <si>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</si>
  <si>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</si>
  <si>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</si>
  <si>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</si>
  <si>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</si>
  <si>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</si>
  <si>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</si>
  <si>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</si>
  <si>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</si>
  <si>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</si>
  <si>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</si>
  <si>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</si>
  <si>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</si>
  <si>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</si>
  <si>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</si>
  <si>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</si>
  <si>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</si>
  <si>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</si>
  <si>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</si>
  <si>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</si>
  <si>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</si>
  <si>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</si>
  <si>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</si>
  <si>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</si>
  <si>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</si>
  <si>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</si>
  <si>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</si>
  <si>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</si>
  <si>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</si>
  <si>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</si>
  <si>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</si>
  <si>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</si>
  <si>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</si>
  <si>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</si>
  <si>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</si>
  <si>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</si>
  <si>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</si>
  <si>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</si>
  <si>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</si>
  <si>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</si>
  <si>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</si>
  <si>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</si>
  <si>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</si>
  <si>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</si>
  <si>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</si>
  <si>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</si>
  <si>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</si>
  <si>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</si>
  <si>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</si>
  <si>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</si>
  <si>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</si>
  <si>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</si>
  <si>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</si>
  <si>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</si>
  <si>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</si>
  <si>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</si>
  <si>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</si>
  <si>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</si>
  <si>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</si>
  <si>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</si>
  <si>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</si>
  <si>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</si>
  <si>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</si>
  <si>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</si>
  <si>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</si>
  <si>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</si>
  <si>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</si>
  <si>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</si>
  <si>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</si>
  <si>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</si>
  <si>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</si>
  <si>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</si>
  <si>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</si>
  <si>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</si>
  <si>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</si>
  <si>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</si>
  <si>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</si>
  <si>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</si>
  <si>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</si>
  <si>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</si>
  <si>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</si>
  <si>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</si>
  <si>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</si>
  <si>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</si>
  <si>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</si>
  <si>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</si>
  <si>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</si>
  <si>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</si>
  <si>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</si>
  <si>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Перечень   главных  администраторов доходов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</si>
  <si>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</si>
  <si>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</si>
  <si>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</si>
  <si>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Приложение №3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</si>
  <si>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</si>
  <si>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</si>
  <si>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</si>
  <si>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</si>
  <si>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</si>
  <si>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</si>
  <si>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</si>
  <si>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</si>
  <si>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</si>
  <si>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</si>
  <si>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</si>
  <si>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</si>
  <si>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</si>
  <si>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</si>
  <si>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</si>
  <si>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</si>
  <si>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</si>
  <si>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</si>
  <si>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</si>
  <si>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</si>
  <si>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</si>
  <si>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</si>
  <si>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</si>
  <si>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</si>
  <si>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</si>
  <si>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</si>
  <si>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</si>
  <si>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</si>
  <si>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</si>
  <si>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</si>
  <si>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</si>
  <si>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</si>
  <si>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</si>
  <si>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</si>
  <si>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</si>
  <si>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</si>
  <si>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</si>
  <si>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</si>
  <si>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</si>
  <si>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</si>
  <si>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</si>
  <si>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</si>
  <si>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</si>
  <si>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</si>
  <si>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</si>
  <si>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</si>
  <si>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</si>
  <si>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</si>
  <si>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</si>
  <si>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</si>
  <si>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</si>
  <si>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</si>
  <si>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</si>
  <si>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</si>
  <si>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</si>
  <si>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</si>
  <si>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</si>
  <si>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</si>
  <si>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</si>
  <si>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</si>
  <si>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</si>
  <si>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</si>
  <si>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</si>
  <si>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</si>
  <si>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</si>
  <si>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</si>
  <si>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</si>
  <si>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</si>
  <si>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</si>
  <si>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</si>
  <si>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</si>
  <si>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</si>
  <si>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</si>
  <si>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</si>
  <si>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</si>
  <si>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</si>
  <si>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</si>
  <si>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</si>
  <si>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</si>
  <si>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</si>
  <si>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</si>
  <si>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</si>
  <si>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</si>
  <si>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</si>
  <si>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</si>
  <si>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</si>
  <si>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</si>
  <si>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</si>
  <si>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</si>
  <si>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</si>
  <si>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</si>
  <si>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</si>
  <si>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</si>
  <si>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</si>
  <si>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</si>
  <si>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</si>
  <si>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</si>
  <si>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</si>
  <si>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</si>
  <si>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</si>
  <si>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</si>
  <si>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</si>
  <si>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</si>
  <si>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</si>
  <si>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</si>
  <si>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</si>
  <si>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</si>
  <si>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</si>
  <si>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</si>
  <si>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</si>
  <si>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</si>
  <si>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</si>
  <si>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</si>
  <si>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</si>
  <si>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</si>
  <si>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</si>
  <si>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</si>
  <si>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</si>
  <si>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</si>
  <si>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</si>
  <si>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</si>
  <si>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</si>
  <si>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</si>
  <si>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</si>
  <si>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</si>
  <si>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</si>
  <si>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</si>
  <si>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</si>
  <si>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</si>
  <si>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</si>
  <si>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</si>
  <si>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</si>
  <si>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</si>
  <si>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</si>
  <si>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</si>
  <si>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</si>
  <si>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</si>
  <si>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</si>
  <si>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</si>
  <si>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</si>
  <si>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</si>
  <si>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</si>
  <si>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</si>
  <si>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</si>
  <si>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</si>
  <si>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</si>
  <si>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</si>
  <si>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</si>
  <si>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</si>
  <si>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</si>
  <si>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</si>
  <si>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</si>
  <si>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</si>
  <si>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</si>
  <si>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</si>
  <si>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</si>
  <si>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</si>
  <si>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</si>
  <si>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</si>
  <si>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</si>
  <si>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</si>
  <si>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</si>
  <si>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</si>
  <si>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</si>
  <si>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</si>
  <si>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</si>
  <si>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</si>
  <si>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</si>
  <si>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</si>
  <si>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</si>
  <si>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</si>
  <si>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</si>
  <si>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</si>
  <si>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</si>
  <si>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</si>
  <si>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</si>
  <si>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</si>
  <si>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</si>
  <si>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</si>
  <si>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</si>
  <si>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</si>
  <si>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</si>
  <si>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</si>
  <si>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</si>
  <si>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</si>
  <si>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</si>
  <si>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</si>
  <si>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</si>
  <si>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>бюджета  Глушковского района Курской области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</si>
  <si>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</si>
  <si>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</si>
  <si>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 xml:space="preserve"> Глушковского района Курской области на 2016 - 2017 годы</t>
  </si>
  <si>
    <t xml:space="preserve"> Глушковского района Курской области на 2015 год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</si>
  <si>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</si>
  <si>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</si>
  <si>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«Пожарная безопасность и защита населения и территории _____________кого сельсовета Глушковского района Курской области от чрезвычайных ситуаций на 2014-2016 годы и на период до 2020 года"  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</si>
  <si>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</si>
  <si>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</si>
  <si>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 xml:space="preserve">Муниципальная программа _____________кого сельсовета Глушковского района Курской области «Пожарная безопасность и защита населения и территории _____________кого сельсовета Рыльского района Курской области от чрезвычайных ситуаций на 2014-2016 годы и на период до 2020 года"  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</si>
  <si>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</si>
  <si>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</si>
  <si>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</si>
  <si>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</si>
  <si>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</si>
  <si>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</si>
  <si>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14 0 0000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</si>
  <si>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</si>
  <si>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</si>
  <si>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14 1 1465</t>
  </si>
  <si>
    <t>700</t>
  </si>
  <si>
    <t>Обслуживание  государственного (муниципального ) долга</t>
  </si>
  <si>
    <t>бюджета Кульбакинского сельсовета  Глушковского района Курской области на 2015 год</t>
  </si>
  <si>
    <t>к решению Собрания Депутатов Кульбакинского сельсовета</t>
  </si>
  <si>
    <t>1 05 03000 00 0000 110</t>
  </si>
  <si>
    <t>Налоги на совокупный доход</t>
  </si>
  <si>
    <t>1 05 03020 01 0000 110</t>
  </si>
  <si>
    <t>Единый сельскохозяйственный налог</t>
  </si>
  <si>
    <t>Сумма 2015г.</t>
  </si>
  <si>
    <t>Сумма 2016г.</t>
  </si>
  <si>
    <t>Сумма 2017г.</t>
  </si>
  <si>
    <t>бюджета Кульбакинского сельсовета  Глушковского района Курской области на 2016-2017 года</t>
  </si>
  <si>
    <t>Администрация Кульбакинкого сельсовета  Глушковскского  района Курской области</t>
  </si>
  <si>
    <t>"О проекте бюджета Кульбакинского сельсовета  Глушковского района</t>
  </si>
  <si>
    <t>к решению Собрания ДепутатовКульбакинского сельсовета</t>
  </si>
  <si>
    <t>дефицита бюджета Кульбакинского сельсовета  Глушковского района Курской области</t>
  </si>
  <si>
    <t>Администрация Кульбакинского сельсовета  Глушковского района Курской области</t>
  </si>
  <si>
    <t>бюджетной системы РФ в 2015 году</t>
  </si>
  <si>
    <t xml:space="preserve">Поступления доходов в бюджет  Кульбакинского сельсовета Глушковского района </t>
  </si>
  <si>
    <t xml:space="preserve">Курской области и межбюджетных трансфертов, получаемых из других бюджетов </t>
  </si>
  <si>
    <t xml:space="preserve">Поступления доходов в бюджет  Глушковского района </t>
  </si>
  <si>
    <t>Курской области и межбюджетных трансфертов, получаемых из других бюджетов</t>
  </si>
  <si>
    <t>бюджетной сиситемы РФ в 2016-2017 годы</t>
  </si>
  <si>
    <t xml:space="preserve">Ведомственная структура расходов бюджета Кульбакинского сельсовета  </t>
  </si>
  <si>
    <t>Глушковского района Курской области на2015 год</t>
  </si>
  <si>
    <t>Администраци Кульбакинского сельсовета  Глушковского района Курской области</t>
  </si>
  <si>
    <t>Распределение расходов бюджета муниципального образования "Кульбакинский сельсовет" на 2014 год и плановый период 2015-2016 годы по разделам и подразделам, целевым статьям и видам расходов классификации расходов бюджета</t>
  </si>
  <si>
    <t>Программа муниципальных внутренних заимствований Кульбакнского сельсовета</t>
  </si>
  <si>
    <t>"О проекте бюджета Кульбакинмского сельсовета Глушковского района</t>
  </si>
  <si>
    <t>Программа муниципальных внутренних заимствований Кульбакинского сельсовета</t>
  </si>
  <si>
    <t>к решению Собрания Депутатов Кульбкинского сельсовета</t>
  </si>
  <si>
    <t>1.1. Перечень подлежащих предоставлению муниципальных гарантий Кульбакинского сельсовета  Глушковского района в 2014 году</t>
  </si>
  <si>
    <t>Кульбакинского сельсовета Глушковского района по возможным гарантийным случаям, в 2015 году</t>
  </si>
  <si>
    <t>Исполнение муниципальных гарантий Кульбакинского сельсовета  Глушковского района</t>
  </si>
  <si>
    <t>"О проекте бюджета Кульбакинского  сельсовета Глушковского района</t>
  </si>
  <si>
    <t>Кульбакинского сельсовета  Глушковского района по возможным гарантийным случаям, в 2015 году</t>
  </si>
  <si>
    <t>Муниципальная программа Кульбакинского сельсовета  Глушковского района Курской области «Энергосбережение и повышение энергетической эффективности Кульбакинского сельсовета  Глушковского района Курской области на  2015– 2017 оды и на перспективу до 2020 года»</t>
  </si>
  <si>
    <t>Муниципальная программа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на 2015-2020 годы»</t>
  </si>
  <si>
    <t>Подпрограмма «Реализация муниципальной политики в сфере физической культуры и спорта» муниципальной программы Кульбакинского 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на 2015-2020 годы»</t>
  </si>
  <si>
    <t>Подпрограмма «Энергосбережение в МО» муниципальной программы «Энергосбережение и повышение энергетической эффективности  Кульбакинского сельсовета  Глушковского района Курской области на  2015-2018 годы и на перспективу до 2020 год»</t>
  </si>
  <si>
    <t>Подпрограмма «Повышение эффективности реализации молодежной политики» муниципальной программы   Кульбакинского  сельсовета  Глушковского района Курской области «Повышение эффективности работы с молодежью, развитие физической культуры и спорта в  Кульбакинском сельсовете  Глушковского района Курской области на 2015– 2018 годы»</t>
  </si>
  <si>
    <t>Приложение № 9</t>
  </si>
  <si>
    <t>Приложение № 10</t>
  </si>
  <si>
    <t>Приложение № 11</t>
  </si>
  <si>
    <t>Приложение № 12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</si>
  <si>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</si>
  <si>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</si>
  <si>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</si>
  <si>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</si>
  <si>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участком,расположенным в границах сельских поселений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</si>
  <si>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</si>
  <si>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</si>
  <si>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</si>
  <si>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расположенном в границах сельских поселений.</t>
  </si>
  <si>
    <t>Дотации бюджетам сельских 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</si>
  <si>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</si>
  <si>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в бюджеты сельских поселений </t>
  </si>
  <si>
    <t>Дотации бюджетам сельских поселений на выравнивание бюджетной обеспеченности</t>
  </si>
  <si>
    <t>Прочие безвозмездные поступления в бюджеты сельских поселений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</si>
  <si>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</si>
  <si>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1 11 05030 00 0000 120</t>
  </si>
  <si>
    <t>1 11 05035 10 0000 120</t>
  </si>
  <si>
    <t>Доходы от сдачи в аренду имущества,находящегося в оперативном нуправлении органов государственной власти,органов местного самоуправления, госудавственных внебюджетных фондов и созданных ими учреждений(за исключением имущества бюджетных и автономных учреждений)</t>
  </si>
  <si>
    <t>Доходы от сдачи в аренду имущества 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</si>
  <si>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</si>
  <si>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</si>
  <si>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1 08 04020 01 4000 110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</si>
  <si>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залог, в доверительное управление  </t>
  </si>
  <si>
    <t>111 09015 10 0000 120</t>
  </si>
  <si>
    <t>Доходы от распоряжения правами на результаты научно-технической  деятельности, находящимися в собственности сельских поселений</t>
  </si>
  <si>
    <t>Платежи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</si>
  <si>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</si>
  <si>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</si>
  <si>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</si>
  <si>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(штрафов)и иных сумм в возмещение ущерба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</si>
  <si>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</si>
  <si>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</si>
  <si>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r>
      <t xml:space="preserve">Дотации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выравнивание бюджетной обеспеченности</t>
    </r>
  </si>
  <si>
    <t>Дотации бюджетам сельских поселений на поддержку мер по обеспечению сбалансированности бюджетов</t>
  </si>
  <si>
    <t>2 02 02008 10 0000 151</t>
  </si>
  <si>
    <r>
      <t xml:space="preserve">Субсидии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обеспечение жильем молодых семей</t>
    </r>
  </si>
  <si>
    <t>2 02 02051 10 0000 151</t>
  </si>
  <si>
    <r>
      <t xml:space="preserve">Субсидии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реализацию федеральных целевых программ</t>
    </r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</si>
  <si>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</si>
  <si>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</si>
  <si>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2 02 02078 10 0000 151</t>
  </si>
  <si>
    <r>
      <t xml:space="preserve">Субсидии бюджетам </t>
    </r>
    <r>
      <rPr>
        <sz val="12"/>
        <color indexed="8"/>
        <rFont val="Times New Roman"/>
        <family val="1"/>
      </rPr>
      <t>сельских</t>
    </r>
    <r>
      <rPr>
        <sz val="12"/>
        <color indexed="8"/>
        <rFont val="Times New Roman"/>
        <family val="1"/>
      </rPr>
      <t xml:space="preserve"> поселений на бюджетные инвестиции для модернизации объектов коммунальной инфраструктуры</t>
    </r>
  </si>
  <si>
    <t>2 02 02081 10 0000 151</t>
  </si>
  <si>
    <r>
      <t xml:space="preserve">Субсидии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мероприятия по обеспечению жильем иных категорий граждан на основании решений Правительства Российской Федерации</t>
    </r>
  </si>
  <si>
    <t>2 02 02088 10 0001 151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</si>
  <si>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</si>
  <si>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</si>
  <si>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содействия реформированию жилищно-коммунального хозяйства</t>
  </si>
  <si>
    <t>2 02 02089 10 0001 151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</si>
  <si>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</si>
  <si>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</si>
  <si>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</si>
  <si>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Прочие субсидии бюджетам сельских поселений</t>
  </si>
  <si>
    <t>2 02 03001 10 0000 151</t>
  </si>
  <si>
    <r>
      <t xml:space="preserve">Субвенции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оплату жилищно-коммунальных услуг отдельным категориям граждан</t>
    </r>
  </si>
  <si>
    <r>
      <t xml:space="preserve">Субвенции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осуществление первичного воинского учета на территориях, где отсутствуют военные комиссариаты</t>
    </r>
  </si>
  <si>
    <t>2 02 03024 10 0000 151</t>
  </si>
  <si>
    <r>
      <t xml:space="preserve">Субвенции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выполнение передаваемых полномочий субъектов Российской Федерации</t>
    </r>
  </si>
  <si>
    <t>2 02 03026 10 0000 151</t>
  </si>
  <si>
    <r>
      <t xml:space="preserve">Субвенции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на обеспечение жилыми помещениями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  </r>
  </si>
  <si>
    <r>
      <t xml:space="preserve">Прочие субвенции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</t>
    </r>
  </si>
  <si>
    <t>2 02 04012 10 0000 151</t>
  </si>
  <si>
    <r>
      <t xml:space="preserve">Межбюджетные трансферты, передаваемые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 xml:space="preserve">поселений  для компенсации  дополнительных расходов,  возникших  в результате  решений, принятых органами власти другого уровня </t>
    </r>
  </si>
  <si>
    <t>2 02 04014 10  0000 151</t>
  </si>
  <si>
    <r>
      <t>Межбюджетные трансферты передаваемые бюджетам</t>
    </r>
    <r>
      <rPr>
        <sz val="12"/>
        <color indexed="8"/>
        <rFont val="Times New Roman"/>
        <family val="1"/>
      </rPr>
      <t xml:space="preserve"> сельских</t>
    </r>
    <r>
      <rPr>
        <sz val="12"/>
        <color indexed="8"/>
        <rFont val="Times New Roman"/>
        <family val="1"/>
      </rPr>
      <t xml:space="preserve"> поселений  из  бюджетов  муниципальных районов на осуществление  части полномочий по решению вопросов местного  значения в соответствии с заключенными соглашениями</t>
    </r>
  </si>
  <si>
    <t>2 02 04052 10  0000 151</t>
  </si>
  <si>
    <r>
      <t xml:space="preserve">Межбюджетные трансферты, передаваемые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 xml:space="preserve">поселений  на государственную поддержку муниципальных учреждений культуры, находящихся на территориях сельских поселений </t>
    </r>
  </si>
  <si>
    <t>2 02 04053 10  0000 151</t>
  </si>
  <si>
    <r>
      <t xml:space="preserve">Межбюджетные трансферты, передаваемые бюджетам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 xml:space="preserve">поселений  на государственную поддержку лучших работников муниципальных учреждений культуры, находящихся на территориях сельских поселений </t>
    </r>
  </si>
  <si>
    <t>2 02 04056 10  0000 151</t>
  </si>
  <si>
    <r>
      <t>Межбюджетные трансферты, передаваемые бюджетам</t>
    </r>
    <r>
      <rPr>
        <sz val="12"/>
        <color indexed="8"/>
        <rFont val="Times New Roman"/>
        <family val="1"/>
      </rPr>
      <t xml:space="preserve"> сельских</t>
    </r>
    <r>
      <rPr>
        <sz val="12"/>
        <color indexed="8"/>
        <rFont val="Times New Roman"/>
        <family val="1"/>
      </rPr>
      <t xml:space="preserve"> поселений на финансовое обеспечение дорожной деятельности в отношении автомобильных дорог общего пользования местного значения</t>
    </r>
  </si>
  <si>
    <t>2 02 04059 10  0000 151</t>
  </si>
  <si>
    <t>Межбюджетные трансферты, передаваемые бюджетам сельских поселений на поощрение достижения наилучших показателей деятельности органов местного самоуправления</t>
  </si>
  <si>
    <t>2 02 04999 10 0000 151</t>
  </si>
  <si>
    <r>
      <t>Прочие межбюджетные трансферты, передаваемые бюджетам</t>
    </r>
    <r>
      <rPr>
        <sz val="12"/>
        <color indexed="8"/>
        <rFont val="Times New Roman"/>
        <family val="1"/>
      </rPr>
      <t xml:space="preserve"> сельских</t>
    </r>
    <r>
      <rPr>
        <sz val="12"/>
        <color indexed="8"/>
        <rFont val="Times New Roman"/>
        <family val="1"/>
      </rPr>
      <t xml:space="preserve"> поселений</t>
    </r>
  </si>
  <si>
    <t>2 07 05010 10 0000 180</t>
  </si>
  <si>
    <r>
  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</t>
    </r>
    <r>
      <rPr>
        <sz val="12"/>
        <color indexed="8"/>
        <rFont val="Times New Roman"/>
        <family val="1"/>
      </rPr>
      <t xml:space="preserve"> сельских</t>
    </r>
    <r>
      <rPr>
        <sz val="12"/>
        <color indexed="8"/>
        <rFont val="Times New Roman"/>
        <family val="1"/>
      </rPr>
      <t xml:space="preserve"> поселений  </t>
    </r>
  </si>
  <si>
    <t>2 07 05020 10 0000 180</t>
  </si>
  <si>
    <r>
      <t>Поступления от денежных пожертвований, предоставляемых физическими лицами получателям средств бюджетов</t>
    </r>
    <r>
      <rPr>
        <sz val="12"/>
        <color indexed="8"/>
        <rFont val="Times New Roman"/>
        <family val="1"/>
      </rPr>
      <t xml:space="preserve"> сельских</t>
    </r>
    <r>
      <rPr>
        <sz val="12"/>
        <color indexed="8"/>
        <rFont val="Times New Roman"/>
        <family val="1"/>
      </rPr>
      <t xml:space="preserve"> поселений</t>
    </r>
  </si>
  <si>
    <r>
      <t xml:space="preserve">Прочие безвозмездные поступления в бюджеты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</t>
    </r>
  </si>
  <si>
    <r>
      <t xml:space="preserve">Перечисления из бюджетов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  </r>
  </si>
  <si>
    <r>
      <t xml:space="preserve">Возврат остатков субсидий, субвенций и иных межбюджетных трансфертов, имеющих целевое назначение, прошлых лет из бюджетов </t>
    </r>
    <r>
      <rPr>
        <sz val="12"/>
        <color indexed="8"/>
        <rFont val="Times New Roman"/>
        <family val="1"/>
      </rPr>
      <t xml:space="preserve">сельских </t>
    </r>
    <r>
      <rPr>
        <sz val="12"/>
        <color indexed="8"/>
        <rFont val="Times New Roman"/>
        <family val="1"/>
      </rPr>
      <t>поселений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</si>
</sst>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#,##0.0000"/>
    <numFmt numFmtId="184" formatCode="00\1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8" applyFont="1" applyFill="1" applyAlignment="1">
      <alignment vertical="center" wrapText="1"/>
      <protection/>
    </xf>
    <xf numFmtId="0" fontId="24" fillId="0" borderId="0" xfId="68" applyFont="1" applyAlignment="1">
      <alignment vertical="center" wrapText="1"/>
      <protection/>
    </xf>
    <xf numFmtId="0" fontId="28" fillId="0" borderId="0" xfId="68" applyFont="1" applyFill="1" applyAlignment="1">
      <alignment vertical="center" wrapText="1"/>
      <protection/>
    </xf>
    <xf numFmtId="0" fontId="28" fillId="0" borderId="0" xfId="68" applyFont="1" applyAlignment="1">
      <alignment vertical="center" wrapText="1"/>
      <protection/>
    </xf>
    <xf numFmtId="173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8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73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73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6" fillId="0" borderId="0" xfId="54" applyFont="1" applyAlignment="1">
      <alignment horizontal="left"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73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42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73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1" xfId="53" applyNumberFormat="1" applyFont="1" applyFill="1" applyBorder="1" applyAlignment="1">
      <alignment horizontal="center" vertical="center" wrapText="1"/>
      <protection/>
    </xf>
    <xf numFmtId="173" fontId="36" fillId="0" borderId="11" xfId="53" applyNumberFormat="1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43" fillId="0" borderId="0" xfId="54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vertical="center" wrapText="1"/>
    </xf>
    <xf numFmtId="0" fontId="44" fillId="0" borderId="0" xfId="54" applyFont="1">
      <alignment/>
      <protection/>
    </xf>
    <xf numFmtId="0" fontId="46" fillId="0" borderId="0" xfId="54" applyFont="1">
      <alignment/>
      <protection/>
    </xf>
    <xf numFmtId="0" fontId="47" fillId="0" borderId="0" xfId="54" applyFont="1" applyAlignment="1">
      <alignment horizontal="center" vertical="center"/>
      <protection/>
    </xf>
    <xf numFmtId="0" fontId="46" fillId="0" borderId="0" xfId="54" applyFont="1" applyAlignment="1">
      <alignment horizontal="center"/>
      <protection/>
    </xf>
    <xf numFmtId="0" fontId="46" fillId="0" borderId="0" xfId="54" applyFont="1" applyAlignment="1">
      <alignment horizontal="right"/>
      <protection/>
    </xf>
    <xf numFmtId="0" fontId="48" fillId="0" borderId="11" xfId="54" applyFont="1" applyBorder="1" applyAlignment="1">
      <alignment horizontal="center" vertical="center" wrapText="1"/>
      <protection/>
    </xf>
    <xf numFmtId="3" fontId="48" fillId="0" borderId="11" xfId="59" applyNumberFormat="1" applyFont="1" applyFill="1" applyBorder="1" applyAlignment="1">
      <alignment horizontal="center" vertical="center" wrapText="1"/>
      <protection/>
    </xf>
    <xf numFmtId="49" fontId="49" fillId="0" borderId="11" xfId="56" applyNumberFormat="1" applyFont="1" applyBorder="1" applyAlignment="1">
      <alignment horizontal="center" vertical="center"/>
      <protection/>
    </xf>
    <xf numFmtId="0" fontId="49" fillId="0" borderId="11" xfId="56" applyFont="1" applyBorder="1" applyAlignment="1">
      <alignment vertical="center" wrapText="1"/>
      <protection/>
    </xf>
    <xf numFmtId="173" fontId="49" fillId="0" borderId="11" xfId="57" applyNumberFormat="1" applyFont="1" applyFill="1" applyBorder="1" applyAlignment="1">
      <alignment vertical="center"/>
      <protection/>
    </xf>
    <xf numFmtId="0" fontId="46" fillId="0" borderId="0" xfId="54" applyFont="1" applyAlignment="1">
      <alignment horizontal="left"/>
      <protection/>
    </xf>
    <xf numFmtId="0" fontId="50" fillId="0" borderId="0" xfId="54" applyFont="1" applyAlignment="1">
      <alignment horizontal="center" vertical="center"/>
      <protection/>
    </xf>
    <xf numFmtId="0" fontId="52" fillId="0" borderId="11" xfId="54" applyFont="1" applyBorder="1" applyAlignment="1">
      <alignment horizontal="center" vertical="center" wrapText="1"/>
      <protection/>
    </xf>
    <xf numFmtId="3" fontId="52" fillId="0" borderId="11" xfId="59" applyNumberFormat="1" applyFont="1" applyFill="1" applyBorder="1" applyAlignment="1">
      <alignment horizontal="center" vertical="center" wrapText="1"/>
      <protection/>
    </xf>
    <xf numFmtId="173" fontId="45" fillId="0" borderId="11" xfId="57" applyNumberFormat="1" applyFont="1" applyFill="1" applyBorder="1" applyAlignment="1">
      <alignment vertical="center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 applyAlignment="1">
      <alignment horizontal="left"/>
      <protection/>
    </xf>
    <xf numFmtId="0" fontId="51" fillId="0" borderId="16" xfId="54" applyFont="1" applyBorder="1" applyAlignment="1">
      <alignment horizontal="center" vertical="top" wrapText="1"/>
      <protection/>
    </xf>
    <xf numFmtId="0" fontId="51" fillId="0" borderId="11" xfId="54" applyFont="1" applyBorder="1" applyAlignment="1">
      <alignment horizontal="center" vertical="top" wrapText="1"/>
      <protection/>
    </xf>
    <xf numFmtId="0" fontId="51" fillId="0" borderId="17" xfId="54" applyFont="1" applyBorder="1" applyAlignment="1">
      <alignment horizontal="center" vertical="center" wrapText="1"/>
      <protection/>
    </xf>
    <xf numFmtId="49" fontId="46" fillId="0" borderId="11" xfId="54" applyNumberFormat="1" applyFont="1" applyFill="1" applyBorder="1" applyAlignment="1">
      <alignment horizontal="center" vertical="center" wrapText="1"/>
      <protection/>
    </xf>
    <xf numFmtId="0" fontId="46" fillId="0" borderId="11" xfId="54" applyFont="1" applyBorder="1" applyAlignment="1">
      <alignment horizontal="center" vertical="top" wrapText="1"/>
      <protection/>
    </xf>
    <xf numFmtId="0" fontId="46" fillId="0" borderId="17" xfId="54" applyFont="1" applyBorder="1" applyAlignment="1">
      <alignment horizontal="center" vertical="center" wrapText="1"/>
      <protection/>
    </xf>
    <xf numFmtId="0" fontId="46" fillId="0" borderId="11" xfId="54" applyFont="1" applyBorder="1" applyAlignment="1">
      <alignment horizontal="center" vertical="center" wrapText="1"/>
      <protection/>
    </xf>
    <xf numFmtId="0" fontId="46" fillId="0" borderId="11" xfId="54" applyFont="1" applyBorder="1" applyAlignment="1">
      <alignment vertical="center" wrapText="1"/>
      <protection/>
    </xf>
    <xf numFmtId="0" fontId="46" fillId="0" borderId="16" xfId="54" applyFont="1" applyBorder="1" applyAlignment="1">
      <alignment horizontal="center" vertical="top" wrapText="1"/>
      <protection/>
    </xf>
    <xf numFmtId="49" fontId="46" fillId="0" borderId="11" xfId="7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7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top" wrapText="1"/>
    </xf>
    <xf numFmtId="0" fontId="45" fillId="0" borderId="0" xfId="54" applyFont="1">
      <alignment/>
      <protection/>
    </xf>
    <xf numFmtId="173" fontId="46" fillId="0" borderId="0" xfId="54" applyNumberFormat="1" applyFont="1">
      <alignment/>
      <protection/>
    </xf>
    <xf numFmtId="0" fontId="54" fillId="0" borderId="0" xfId="54" applyFont="1" applyAlignment="1">
      <alignment horizontal="center" vertical="center"/>
      <protection/>
    </xf>
    <xf numFmtId="0" fontId="51" fillId="0" borderId="18" xfId="54" applyFont="1" applyBorder="1" applyAlignment="1">
      <alignment horizontal="center" vertical="center" wrapText="1"/>
      <protection/>
    </xf>
    <xf numFmtId="0" fontId="51" fillId="0" borderId="18" xfId="54" applyFont="1" applyBorder="1" applyAlignment="1">
      <alignment horizontal="center" vertical="center"/>
      <protection/>
    </xf>
    <xf numFmtId="173" fontId="51" fillId="0" borderId="11" xfId="54" applyNumberFormat="1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173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vertical="top" wrapText="1"/>
    </xf>
    <xf numFmtId="0" fontId="49" fillId="0" borderId="11" xfId="0" applyNumberFormat="1" applyFont="1" applyFill="1" applyBorder="1" applyAlignment="1">
      <alignment horizontal="left" vertical="center" wrapText="1"/>
    </xf>
    <xf numFmtId="49" fontId="45" fillId="0" borderId="11" xfId="61" applyNumberFormat="1" applyFont="1" applyFill="1" applyBorder="1" applyAlignment="1">
      <alignment horizontal="center"/>
      <protection/>
    </xf>
    <xf numFmtId="0" fontId="45" fillId="0" borderId="11" xfId="61" applyFont="1" applyFill="1" applyBorder="1" applyAlignment="1">
      <alignment/>
      <protection/>
    </xf>
    <xf numFmtId="0" fontId="45" fillId="0" borderId="11" xfId="61" applyFont="1" applyFill="1" applyBorder="1" applyAlignment="1">
      <alignment wrapText="1"/>
      <protection/>
    </xf>
    <xf numFmtId="173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justify" vertical="center" wrapText="1"/>
    </xf>
    <xf numFmtId="0" fontId="46" fillId="0" borderId="0" xfId="54" applyFont="1" applyFill="1" applyAlignment="1">
      <alignment horizontal="center"/>
      <protection/>
    </xf>
    <xf numFmtId="0" fontId="45" fillId="0" borderId="0" xfId="54" applyFont="1" applyFill="1">
      <alignment/>
      <protection/>
    </xf>
    <xf numFmtId="173" fontId="46" fillId="0" borderId="0" xfId="54" applyNumberFormat="1" applyFont="1" applyFill="1">
      <alignment/>
      <protection/>
    </xf>
    <xf numFmtId="0" fontId="54" fillId="0" borderId="0" xfId="54" applyFont="1" applyFill="1" applyAlignment="1">
      <alignment horizontal="center" vertical="center"/>
      <protection/>
    </xf>
    <xf numFmtId="0" fontId="51" fillId="0" borderId="18" xfId="54" applyFont="1" applyFill="1" applyBorder="1" applyAlignment="1">
      <alignment horizontal="center" vertical="center" wrapText="1"/>
      <protection/>
    </xf>
    <xf numFmtId="0" fontId="51" fillId="0" borderId="18" xfId="54" applyFont="1" applyFill="1" applyBorder="1" applyAlignment="1">
      <alignment horizontal="center" vertical="center"/>
      <protection/>
    </xf>
    <xf numFmtId="173" fontId="51" fillId="0" borderId="11" xfId="54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justify" vertical="center" wrapText="1"/>
    </xf>
    <xf numFmtId="0" fontId="55" fillId="0" borderId="0" xfId="58" applyFont="1" applyFill="1" applyAlignment="1">
      <alignment vertical="top"/>
      <protection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3" fontId="45" fillId="0" borderId="20" xfId="0" applyNumberFormat="1" applyFont="1" applyBorder="1" applyAlignment="1">
      <alignment vertical="center"/>
    </xf>
    <xf numFmtId="0" fontId="53" fillId="0" borderId="0" xfId="60" applyFont="1" applyFill="1">
      <alignment/>
      <protection/>
    </xf>
    <xf numFmtId="0" fontId="50" fillId="25" borderId="11" xfId="0" applyFont="1" applyFill="1" applyBorder="1" applyAlignment="1">
      <alignment vertical="center" wrapText="1"/>
    </xf>
    <xf numFmtId="173" fontId="52" fillId="0" borderId="20" xfId="0" applyNumberFormat="1" applyFont="1" applyBorder="1" applyAlignment="1">
      <alignment vertical="center"/>
    </xf>
    <xf numFmtId="0" fontId="46" fillId="25" borderId="21" xfId="0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49" fontId="46" fillId="25" borderId="16" xfId="0" applyNumberFormat="1" applyFont="1" applyFill="1" applyBorder="1" applyAlignment="1">
      <alignment horizontal="center" vertical="center" wrapText="1"/>
    </xf>
    <xf numFmtId="0" fontId="46" fillId="25" borderId="16" xfId="0" applyFont="1" applyFill="1" applyBorder="1" applyAlignment="1">
      <alignment horizontal="right" vertical="center" wrapText="1"/>
    </xf>
    <xf numFmtId="0" fontId="46" fillId="25" borderId="17" xfId="0" applyFont="1" applyFill="1" applyBorder="1" applyAlignment="1">
      <alignment horizontal="center" vertical="center" wrapText="1"/>
    </xf>
    <xf numFmtId="49" fontId="46" fillId="25" borderId="17" xfId="0" applyNumberFormat="1" applyFont="1" applyFill="1" applyBorder="1" applyAlignment="1">
      <alignment horizontal="center" vertical="center" wrapText="1"/>
    </xf>
    <xf numFmtId="173" fontId="46" fillId="25" borderId="18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justify" vertical="center"/>
    </xf>
    <xf numFmtId="0" fontId="46" fillId="0" borderId="11" xfId="0" applyFont="1" applyFill="1" applyBorder="1" applyAlignment="1">
      <alignment horizontal="justify" vertical="center" wrapText="1"/>
    </xf>
    <xf numFmtId="0" fontId="47" fillId="25" borderId="11" xfId="0" applyFont="1" applyFill="1" applyBorder="1" applyAlignment="1">
      <alignment vertical="center" wrapText="1"/>
    </xf>
    <xf numFmtId="49" fontId="46" fillId="24" borderId="11" xfId="0" applyNumberFormat="1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center" vertical="center" wrapText="1"/>
    </xf>
    <xf numFmtId="49" fontId="46" fillId="25" borderId="15" xfId="0" applyNumberFormat="1" applyFont="1" applyFill="1" applyBorder="1" applyAlignment="1">
      <alignment horizontal="center" vertical="center" wrapText="1"/>
    </xf>
    <xf numFmtId="49" fontId="46" fillId="25" borderId="14" xfId="0" applyNumberFormat="1" applyFont="1" applyFill="1" applyBorder="1" applyAlignment="1">
      <alignment horizontal="center" vertical="center" wrapText="1"/>
    </xf>
    <xf numFmtId="178" fontId="47" fillId="25" borderId="11" xfId="0" applyNumberFormat="1" applyFont="1" applyFill="1" applyBorder="1" applyAlignment="1">
      <alignment horizontal="right" vertical="center" wrapText="1"/>
    </xf>
    <xf numFmtId="173" fontId="47" fillId="25" borderId="11" xfId="0" applyNumberFormat="1" applyFont="1" applyFill="1" applyBorder="1" applyAlignment="1">
      <alignment horizontal="right" vertical="center" wrapText="1"/>
    </xf>
    <xf numFmtId="0" fontId="46" fillId="25" borderId="11" xfId="0" applyFont="1" applyFill="1" applyBorder="1" applyAlignment="1">
      <alignment horizontal="left" vertical="center" wrapText="1"/>
    </xf>
    <xf numFmtId="173" fontId="46" fillId="25" borderId="11" xfId="0" applyNumberFormat="1" applyFont="1" applyFill="1" applyBorder="1" applyAlignment="1">
      <alignment horizontal="right" vertical="center" wrapText="1"/>
    </xf>
    <xf numFmtId="2" fontId="46" fillId="24" borderId="15" xfId="68" applyNumberFormat="1" applyFont="1" applyFill="1" applyBorder="1" applyAlignment="1">
      <alignment horizontal="left" vertical="center" wrapText="1"/>
      <protection/>
    </xf>
    <xf numFmtId="49" fontId="46" fillId="24" borderId="11" xfId="68" applyNumberFormat="1" applyFont="1" applyFill="1" applyBorder="1" applyAlignment="1">
      <alignment horizontal="center" vertical="center" wrapText="1"/>
      <protection/>
    </xf>
    <xf numFmtId="49" fontId="45" fillId="24" borderId="11" xfId="68" applyNumberFormat="1" applyFont="1" applyFill="1" applyBorder="1" applyAlignment="1">
      <alignment horizontal="center" vertical="center" wrapText="1"/>
      <protection/>
    </xf>
    <xf numFmtId="49" fontId="45" fillId="24" borderId="15" xfId="68" applyNumberFormat="1" applyFont="1" applyFill="1" applyBorder="1" applyAlignment="1">
      <alignment horizontal="center" vertical="center" wrapText="1"/>
      <protection/>
    </xf>
    <xf numFmtId="49" fontId="46" fillId="24" borderId="15" xfId="0" applyNumberFormat="1" applyFont="1" applyFill="1" applyBorder="1" applyAlignment="1">
      <alignment horizontal="right" vertical="center" wrapText="1"/>
    </xf>
    <xf numFmtId="49" fontId="46" fillId="24" borderId="14" xfId="0" applyNumberFormat="1" applyFont="1" applyFill="1" applyBorder="1" applyAlignment="1">
      <alignment vertical="center" wrapText="1"/>
    </xf>
    <xf numFmtId="49" fontId="45" fillId="24" borderId="14" xfId="68" applyNumberFormat="1" applyFont="1" applyFill="1" applyBorder="1" applyAlignment="1">
      <alignment horizontal="center" vertical="center" wrapText="1"/>
      <protection/>
    </xf>
    <xf numFmtId="173" fontId="45" fillId="24" borderId="11" xfId="68" applyNumberFormat="1" applyFont="1" applyFill="1" applyBorder="1" applyAlignment="1">
      <alignment vertical="center" wrapText="1"/>
      <protection/>
    </xf>
    <xf numFmtId="49" fontId="46" fillId="24" borderId="12" xfId="0" applyNumberFormat="1" applyFont="1" applyFill="1" applyBorder="1" applyAlignment="1">
      <alignment horizontal="right" vertical="center" wrapText="1"/>
    </xf>
    <xf numFmtId="49" fontId="46" fillId="24" borderId="10" xfId="0" applyNumberFormat="1" applyFont="1" applyFill="1" applyBorder="1" applyAlignment="1">
      <alignment vertical="center" wrapText="1"/>
    </xf>
    <xf numFmtId="0" fontId="46" fillId="24" borderId="11" xfId="0" applyFont="1" applyFill="1" applyBorder="1" applyAlignment="1">
      <alignment vertical="center" wrapText="1"/>
    </xf>
    <xf numFmtId="49" fontId="46" fillId="24" borderId="15" xfId="0" applyNumberFormat="1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left" vertical="center" wrapText="1"/>
    </xf>
    <xf numFmtId="49" fontId="46" fillId="24" borderId="14" xfId="0" applyNumberFormat="1" applyFont="1" applyFill="1" applyBorder="1" applyAlignment="1">
      <alignment horizontal="left" vertical="center" wrapText="1"/>
    </xf>
    <xf numFmtId="49" fontId="46" fillId="24" borderId="14" xfId="0" applyNumberFormat="1" applyFont="1" applyFill="1" applyBorder="1" applyAlignment="1">
      <alignment horizontal="center" vertical="center" wrapText="1"/>
    </xf>
    <xf numFmtId="173" fontId="46" fillId="24" borderId="11" xfId="0" applyNumberFormat="1" applyFont="1" applyFill="1" applyBorder="1" applyAlignment="1">
      <alignment horizontal="right" vertical="center" wrapText="1"/>
    </xf>
    <xf numFmtId="2" fontId="45" fillId="24" borderId="15" xfId="68" applyNumberFormat="1" applyFont="1" applyFill="1" applyBorder="1" applyAlignment="1">
      <alignment horizontal="left" vertical="center" wrapText="1"/>
      <protection/>
    </xf>
    <xf numFmtId="49" fontId="45" fillId="24" borderId="12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vertical="center" wrapText="1"/>
    </xf>
    <xf numFmtId="173" fontId="46" fillId="24" borderId="11" xfId="0" applyNumberFormat="1" applyFont="1" applyFill="1" applyBorder="1" applyAlignment="1">
      <alignment vertical="center" wrapText="1"/>
    </xf>
    <xf numFmtId="0" fontId="46" fillId="25" borderId="15" xfId="0" applyFont="1" applyFill="1" applyBorder="1" applyAlignment="1">
      <alignment horizontal="left" vertical="center" wrapText="1"/>
    </xf>
    <xf numFmtId="0" fontId="45" fillId="24" borderId="0" xfId="0" applyFont="1" applyFill="1" applyAlignment="1">
      <alignment vertical="center" wrapText="1"/>
    </xf>
    <xf numFmtId="49" fontId="46" fillId="25" borderId="22" xfId="0" applyNumberFormat="1" applyFont="1" applyFill="1" applyBorder="1" applyAlignment="1">
      <alignment horizontal="center" vertical="center" wrapText="1"/>
    </xf>
    <xf numFmtId="49" fontId="46" fillId="25" borderId="23" xfId="0" applyNumberFormat="1" applyFont="1" applyFill="1" applyBorder="1" applyAlignment="1">
      <alignment horizontal="center" vertical="center" wrapText="1"/>
    </xf>
    <xf numFmtId="49" fontId="46" fillId="25" borderId="16" xfId="0" applyNumberFormat="1" applyFont="1" applyFill="1" applyBorder="1" applyAlignment="1">
      <alignment horizontal="right" vertical="center" wrapText="1"/>
    </xf>
    <xf numFmtId="49" fontId="46" fillId="25" borderId="17" xfId="0" applyNumberFormat="1" applyFont="1" applyFill="1" applyBorder="1" applyAlignment="1">
      <alignment horizontal="left" vertical="center" wrapText="1"/>
    </xf>
    <xf numFmtId="49" fontId="46" fillId="25" borderId="24" xfId="0" applyNumberFormat="1" applyFont="1" applyFill="1" applyBorder="1" applyAlignment="1">
      <alignment horizontal="center" vertical="center" wrapText="1"/>
    </xf>
    <xf numFmtId="0" fontId="46" fillId="25" borderId="25" xfId="0" applyFont="1" applyFill="1" applyBorder="1" applyAlignment="1">
      <alignment horizontal="left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right" vertical="center" wrapText="1"/>
    </xf>
    <xf numFmtId="49" fontId="46" fillId="24" borderId="17" xfId="0" applyNumberFormat="1" applyFont="1" applyFill="1" applyBorder="1" applyAlignment="1">
      <alignment horizontal="left" vertical="center" wrapText="1"/>
    </xf>
    <xf numFmtId="0" fontId="46" fillId="24" borderId="15" xfId="0" applyFont="1" applyFill="1" applyBorder="1" applyAlignment="1">
      <alignment horizontal="right" vertical="center" wrapText="1"/>
    </xf>
    <xf numFmtId="0" fontId="46" fillId="24" borderId="14" xfId="0" applyFont="1" applyFill="1" applyBorder="1" applyAlignment="1">
      <alignment horizontal="left" vertical="center" wrapText="1"/>
    </xf>
    <xf numFmtId="0" fontId="46" fillId="24" borderId="17" xfId="0" applyFont="1" applyFill="1" applyBorder="1" applyAlignment="1">
      <alignment horizontal="left" vertical="center" wrapText="1"/>
    </xf>
    <xf numFmtId="0" fontId="46" fillId="25" borderId="15" xfId="0" applyFont="1" applyFill="1" applyBorder="1" applyAlignment="1">
      <alignment horizontal="center" vertical="center" wrapText="1"/>
    </xf>
    <xf numFmtId="0" fontId="46" fillId="25" borderId="14" xfId="0" applyFont="1" applyFill="1" applyBorder="1" applyAlignment="1">
      <alignment horizontal="center" vertical="center" wrapText="1"/>
    </xf>
    <xf numFmtId="49" fontId="46" fillId="25" borderId="14" xfId="0" applyNumberFormat="1" applyFont="1" applyFill="1" applyBorder="1" applyAlignment="1">
      <alignment horizontal="left" vertical="center" wrapText="1"/>
    </xf>
    <xf numFmtId="49" fontId="46" fillId="24" borderId="10" xfId="0" applyNumberFormat="1" applyFont="1" applyFill="1" applyBorder="1" applyAlignment="1">
      <alignment horizontal="center" vertical="center" wrapText="1"/>
    </xf>
    <xf numFmtId="173" fontId="46" fillId="25" borderId="26" xfId="0" applyNumberFormat="1" applyFont="1" applyFill="1" applyBorder="1" applyAlignment="1">
      <alignment horizontal="right" vertical="center" wrapText="1"/>
    </xf>
    <xf numFmtId="49" fontId="46" fillId="24" borderId="26" xfId="0" applyNumberFormat="1" applyFont="1" applyFill="1" applyBorder="1" applyAlignment="1">
      <alignment horizontal="center" vertical="center" wrapText="1"/>
    </xf>
    <xf numFmtId="49" fontId="46" fillId="24" borderId="12" xfId="0" applyNumberFormat="1" applyFont="1" applyFill="1" applyBorder="1" applyAlignment="1">
      <alignment horizontal="center" vertical="center" wrapText="1"/>
    </xf>
    <xf numFmtId="0" fontId="46" fillId="24" borderId="25" xfId="0" applyFont="1" applyFill="1" applyBorder="1" applyAlignment="1">
      <alignment horizontal="left" vertical="center" wrapText="1"/>
    </xf>
    <xf numFmtId="49" fontId="46" fillId="24" borderId="18" xfId="0" applyNumberFormat="1" applyFont="1" applyFill="1" applyBorder="1" applyAlignment="1">
      <alignment horizontal="center" vertical="center" wrapText="1"/>
    </xf>
    <xf numFmtId="0" fontId="46" fillId="24" borderId="27" xfId="0" applyFont="1" applyFill="1" applyBorder="1" applyAlignment="1">
      <alignment horizontal="right" vertical="center" wrapText="1"/>
    </xf>
    <xf numFmtId="49" fontId="46" fillId="25" borderId="28" xfId="0" applyNumberFormat="1" applyFont="1" applyFill="1" applyBorder="1" applyAlignment="1">
      <alignment horizontal="left" vertical="center" wrapText="1"/>
    </xf>
    <xf numFmtId="49" fontId="45" fillId="24" borderId="14" xfId="60" applyNumberFormat="1" applyFont="1" applyFill="1" applyBorder="1" applyAlignment="1">
      <alignment horizontal="center" vertical="center" wrapText="1"/>
      <protection/>
    </xf>
    <xf numFmtId="173" fontId="45" fillId="24" borderId="11" xfId="60" applyNumberFormat="1" applyFont="1" applyFill="1" applyBorder="1" applyAlignment="1">
      <alignment vertical="center" wrapText="1"/>
      <protection/>
    </xf>
    <xf numFmtId="0" fontId="46" fillId="24" borderId="13" xfId="0" applyFont="1" applyFill="1" applyBorder="1" applyAlignment="1">
      <alignment horizontal="left" vertical="center" wrapText="1"/>
    </xf>
    <xf numFmtId="0" fontId="46" fillId="24" borderId="26" xfId="0" applyFont="1" applyFill="1" applyBorder="1" applyAlignment="1">
      <alignment vertical="center" wrapText="1"/>
    </xf>
    <xf numFmtId="0" fontId="46" fillId="25" borderId="29" xfId="0" applyFont="1" applyFill="1" applyBorder="1" applyAlignment="1">
      <alignment horizontal="center" vertical="center" wrapText="1"/>
    </xf>
    <xf numFmtId="0" fontId="46" fillId="25" borderId="12" xfId="0" applyFont="1" applyFill="1" applyBorder="1" applyAlignment="1">
      <alignment horizontal="right" vertical="center" wrapText="1"/>
    </xf>
    <xf numFmtId="49" fontId="46" fillId="25" borderId="10" xfId="0" applyNumberFormat="1" applyFont="1" applyFill="1" applyBorder="1" applyAlignment="1">
      <alignment horizontal="left" vertical="center" wrapText="1"/>
    </xf>
    <xf numFmtId="49" fontId="46" fillId="25" borderId="30" xfId="0" applyNumberFormat="1" applyFont="1" applyFill="1" applyBorder="1" applyAlignment="1">
      <alignment horizontal="center" vertical="center" wrapText="1"/>
    </xf>
    <xf numFmtId="49" fontId="46" fillId="24" borderId="23" xfId="0" applyNumberFormat="1" applyFont="1" applyFill="1" applyBorder="1" applyAlignment="1">
      <alignment horizontal="center" vertical="center" wrapText="1"/>
    </xf>
    <xf numFmtId="0" fontId="46" fillId="24" borderId="23" xfId="0" applyFont="1" applyFill="1" applyBorder="1" applyAlignment="1">
      <alignment horizontal="center" vertical="center" wrapText="1"/>
    </xf>
    <xf numFmtId="0" fontId="46" fillId="25" borderId="15" xfId="0" applyFont="1" applyFill="1" applyBorder="1" applyAlignment="1">
      <alignment horizontal="right" vertical="center" wrapText="1"/>
    </xf>
    <xf numFmtId="49" fontId="46" fillId="24" borderId="24" xfId="0" applyNumberFormat="1" applyFont="1" applyFill="1" applyBorder="1" applyAlignment="1">
      <alignment horizontal="center" vertical="center" wrapText="1"/>
    </xf>
    <xf numFmtId="49" fontId="46" fillId="24" borderId="25" xfId="0" applyNumberFormat="1" applyFont="1" applyFill="1" applyBorder="1" applyAlignment="1">
      <alignment horizontal="center" vertical="center" wrapText="1"/>
    </xf>
    <xf numFmtId="0" fontId="46" fillId="24" borderId="25" xfId="0" applyFont="1" applyFill="1" applyBorder="1" applyAlignment="1">
      <alignment horizontal="center" vertical="center" wrapText="1"/>
    </xf>
    <xf numFmtId="173" fontId="46" fillId="24" borderId="18" xfId="0" applyNumberFormat="1" applyFont="1" applyFill="1" applyBorder="1" applyAlignment="1">
      <alignment horizontal="right" vertical="center" wrapText="1"/>
    </xf>
    <xf numFmtId="0" fontId="45" fillId="24" borderId="15" xfId="0" applyFont="1" applyFill="1" applyBorder="1" applyAlignment="1">
      <alignment vertical="center" wrapText="1"/>
    </xf>
    <xf numFmtId="49" fontId="46" fillId="25" borderId="31" xfId="0" applyNumberFormat="1" applyFont="1" applyFill="1" applyBorder="1" applyAlignment="1">
      <alignment horizontal="center" vertical="center" wrapText="1"/>
    </xf>
    <xf numFmtId="49" fontId="46" fillId="25" borderId="15" xfId="0" applyNumberFormat="1" applyFont="1" applyFill="1" applyBorder="1" applyAlignment="1">
      <alignment horizontal="right" vertical="center" wrapText="1"/>
    </xf>
    <xf numFmtId="49" fontId="46" fillId="25" borderId="32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vertical="center" wrapText="1"/>
    </xf>
    <xf numFmtId="49" fontId="46" fillId="25" borderId="33" xfId="0" applyNumberFormat="1" applyFont="1" applyFill="1" applyBorder="1" applyAlignment="1">
      <alignment horizontal="center" vertical="center" wrapText="1"/>
    </xf>
    <xf numFmtId="0" fontId="46" fillId="24" borderId="23" xfId="0" applyFont="1" applyFill="1" applyBorder="1" applyAlignment="1">
      <alignment horizontal="left" vertical="center" wrapText="1"/>
    </xf>
    <xf numFmtId="0" fontId="45" fillId="25" borderId="11" xfId="0" applyFont="1" applyFill="1" applyBorder="1" applyAlignment="1">
      <alignment vertical="center" wrapText="1"/>
    </xf>
    <xf numFmtId="49" fontId="45" fillId="24" borderId="0" xfId="60" applyNumberFormat="1" applyFont="1" applyFill="1" applyAlignment="1">
      <alignment horizontal="center" vertical="center" wrapText="1"/>
      <protection/>
    </xf>
    <xf numFmtId="49" fontId="45" fillId="25" borderId="11" xfId="0" applyNumberFormat="1" applyFont="1" applyFill="1" applyBorder="1" applyAlignment="1">
      <alignment horizontal="center" vertical="center" wrapText="1"/>
    </xf>
    <xf numFmtId="49" fontId="45" fillId="25" borderId="15" xfId="0" applyNumberFormat="1" applyFont="1" applyFill="1" applyBorder="1" applyAlignment="1">
      <alignment horizontal="center" vertical="center" wrapText="1"/>
    </xf>
    <xf numFmtId="0" fontId="45" fillId="25" borderId="15" xfId="0" applyFont="1" applyFill="1" applyBorder="1" applyAlignment="1">
      <alignment horizontal="center" vertical="center" wrapText="1"/>
    </xf>
    <xf numFmtId="0" fontId="45" fillId="25" borderId="14" xfId="0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center" vertical="center" wrapText="1"/>
    </xf>
    <xf numFmtId="0" fontId="46" fillId="25" borderId="27" xfId="0" applyFont="1" applyFill="1" applyBorder="1" applyAlignment="1">
      <alignment horizontal="center" vertical="center" wrapText="1"/>
    </xf>
    <xf numFmtId="0" fontId="46" fillId="25" borderId="28" xfId="0" applyFont="1" applyFill="1" applyBorder="1" applyAlignment="1">
      <alignment horizontal="center" vertical="center" wrapText="1"/>
    </xf>
    <xf numFmtId="49" fontId="45" fillId="24" borderId="11" xfId="0" applyNumberFormat="1" applyFont="1" applyFill="1" applyBorder="1" applyAlignment="1">
      <alignment horizontal="center" vertical="center" wrapText="1"/>
    </xf>
    <xf numFmtId="178" fontId="46" fillId="24" borderId="11" xfId="0" applyNumberFormat="1" applyFont="1" applyFill="1" applyBorder="1" applyAlignment="1">
      <alignment horizontal="right" vertical="center" wrapText="1"/>
    </xf>
    <xf numFmtId="0" fontId="46" fillId="25" borderId="11" xfId="0" applyFont="1" applyFill="1" applyBorder="1" applyAlignment="1">
      <alignment vertical="center" wrapText="1"/>
    </xf>
    <xf numFmtId="49" fontId="46" fillId="25" borderId="11" xfId="58" applyNumberFormat="1" applyFont="1" applyFill="1" applyBorder="1" applyAlignment="1">
      <alignment horizontal="center" vertical="center" wrapText="1"/>
      <protection/>
    </xf>
    <xf numFmtId="173" fontId="45" fillId="25" borderId="11" xfId="58" applyNumberFormat="1" applyFont="1" applyFill="1" applyBorder="1" applyAlignment="1">
      <alignment vertical="center" wrapText="1"/>
      <protection/>
    </xf>
    <xf numFmtId="49" fontId="46" fillId="24" borderId="11" xfId="58" applyNumberFormat="1" applyFont="1" applyFill="1" applyBorder="1" applyAlignment="1">
      <alignment horizontal="center" vertical="center" wrapText="1"/>
      <protection/>
    </xf>
    <xf numFmtId="0" fontId="45" fillId="25" borderId="11" xfId="0" applyFont="1" applyFill="1" applyBorder="1" applyAlignment="1">
      <alignment horizontal="left" vertical="center" wrapText="1"/>
    </xf>
    <xf numFmtId="173" fontId="46" fillId="25" borderId="11" xfId="0" applyNumberFormat="1" applyFont="1" applyFill="1" applyBorder="1" applyAlignment="1">
      <alignment horizontal="center" vertical="center" wrapText="1"/>
    </xf>
    <xf numFmtId="0" fontId="46" fillId="25" borderId="16" xfId="0" applyFont="1" applyFill="1" applyBorder="1" applyAlignment="1">
      <alignment horizontal="center" vertical="center" wrapText="1"/>
    </xf>
    <xf numFmtId="173" fontId="45" fillId="25" borderId="11" xfId="0" applyNumberFormat="1" applyFont="1" applyFill="1" applyBorder="1" applyAlignment="1">
      <alignment horizontal="right" vertical="center" wrapText="1"/>
    </xf>
    <xf numFmtId="0" fontId="45" fillId="24" borderId="11" xfId="0" applyFont="1" applyFill="1" applyBorder="1" applyAlignment="1">
      <alignment horizontal="justify" vertical="center" wrapText="1"/>
    </xf>
    <xf numFmtId="49" fontId="46" fillId="25" borderId="12" xfId="0" applyNumberFormat="1" applyFont="1" applyFill="1" applyBorder="1" applyAlignment="1">
      <alignment horizontal="right" vertical="center" wrapText="1"/>
    </xf>
    <xf numFmtId="0" fontId="45" fillId="25" borderId="23" xfId="0" applyFont="1" applyFill="1" applyBorder="1" applyAlignment="1">
      <alignment vertical="center" wrapText="1"/>
    </xf>
    <xf numFmtId="49" fontId="46" fillId="24" borderId="16" xfId="0" applyNumberFormat="1" applyFont="1" applyFill="1" applyBorder="1" applyAlignment="1">
      <alignment horizontal="right" vertical="center" wrapText="1"/>
    </xf>
    <xf numFmtId="49" fontId="46" fillId="24" borderId="17" xfId="0" applyNumberFormat="1" applyFont="1" applyFill="1" applyBorder="1" applyAlignment="1">
      <alignment vertical="center" wrapText="1"/>
    </xf>
    <xf numFmtId="0" fontId="46" fillId="24" borderId="34" xfId="0" applyFont="1" applyFill="1" applyBorder="1" applyAlignment="1">
      <alignment horizontal="left" vertical="center" wrapText="1"/>
    </xf>
    <xf numFmtId="0" fontId="46" fillId="24" borderId="15" xfId="0" applyFont="1" applyFill="1" applyBorder="1" applyAlignment="1">
      <alignment vertical="center" wrapText="1"/>
    </xf>
    <xf numFmtId="0" fontId="46" fillId="24" borderId="15" xfId="0" applyFont="1" applyFill="1" applyBorder="1" applyAlignment="1">
      <alignment horizontal="left" vertical="center" wrapText="1"/>
    </xf>
    <xf numFmtId="0" fontId="46" fillId="24" borderId="12" xfId="0" applyFont="1" applyFill="1" applyBorder="1" applyAlignment="1">
      <alignment horizontal="right" vertical="center" wrapText="1"/>
    </xf>
    <xf numFmtId="2" fontId="46" fillId="24" borderId="18" xfId="68" applyNumberFormat="1" applyFont="1" applyFill="1" applyBorder="1" applyAlignment="1">
      <alignment horizontal="left" vertical="center" wrapText="1"/>
      <protection/>
    </xf>
    <xf numFmtId="0" fontId="46" fillId="25" borderId="11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46" fillId="25" borderId="23" xfId="0" applyFont="1" applyFill="1" applyBorder="1" applyAlignment="1">
      <alignment horizontal="left" vertical="center" wrapText="1"/>
    </xf>
    <xf numFmtId="0" fontId="46" fillId="25" borderId="23" xfId="0" applyFont="1" applyFill="1" applyBorder="1" applyAlignment="1">
      <alignment horizontal="center" vertical="center" wrapText="1"/>
    </xf>
    <xf numFmtId="49" fontId="46" fillId="25" borderId="25" xfId="0" applyNumberFormat="1" applyFont="1" applyFill="1" applyBorder="1" applyAlignment="1">
      <alignment horizontal="center" vertical="center" wrapText="1"/>
    </xf>
    <xf numFmtId="0" fontId="45" fillId="24" borderId="0" xfId="0" applyFont="1" applyFill="1" applyAlignment="1">
      <alignment horizontal="left" vertical="center" wrapText="1"/>
    </xf>
    <xf numFmtId="0" fontId="46" fillId="24" borderId="24" xfId="0" applyFont="1" applyFill="1" applyBorder="1" applyAlignment="1">
      <alignment horizontal="center" vertical="center" wrapText="1"/>
    </xf>
    <xf numFmtId="0" fontId="46" fillId="25" borderId="23" xfId="0" applyNumberFormat="1" applyFont="1" applyFill="1" applyBorder="1" applyAlignment="1">
      <alignment horizontal="left" vertical="center" wrapText="1"/>
    </xf>
    <xf numFmtId="49" fontId="45" fillId="25" borderId="23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left" vertical="center" wrapText="1"/>
    </xf>
    <xf numFmtId="49" fontId="45" fillId="24" borderId="24" xfId="55" applyNumberFormat="1" applyFont="1" applyFill="1" applyBorder="1" applyAlignment="1">
      <alignment horizontal="center" vertical="center" wrapText="1"/>
      <protection/>
    </xf>
    <xf numFmtId="49" fontId="45" fillId="24" borderId="23" xfId="55" applyNumberFormat="1" applyFont="1" applyFill="1" applyBorder="1" applyAlignment="1">
      <alignment horizontal="center" vertical="center" wrapText="1"/>
      <protection/>
    </xf>
    <xf numFmtId="49" fontId="45" fillId="24" borderId="30" xfId="55" applyNumberFormat="1" applyFont="1" applyFill="1" applyBorder="1" applyAlignment="1">
      <alignment horizontal="center" vertical="center" wrapText="1"/>
      <protection/>
    </xf>
    <xf numFmtId="49" fontId="45" fillId="24" borderId="35" xfId="55" applyNumberFormat="1" applyFont="1" applyFill="1" applyBorder="1" applyAlignment="1">
      <alignment horizontal="center" vertical="center" wrapText="1"/>
      <protection/>
    </xf>
    <xf numFmtId="49" fontId="45" fillId="24" borderId="25" xfId="55" applyNumberFormat="1" applyFont="1" applyFill="1" applyBorder="1" applyAlignment="1">
      <alignment horizontal="center" vertical="center" wrapText="1"/>
      <protection/>
    </xf>
    <xf numFmtId="12" fontId="48" fillId="0" borderId="0" xfId="0" applyNumberFormat="1" applyFont="1" applyFill="1" applyBorder="1" applyAlignment="1">
      <alignment wrapText="1"/>
    </xf>
    <xf numFmtId="0" fontId="47" fillId="0" borderId="0" xfId="53" applyFont="1" applyAlignment="1">
      <alignment horizontal="center" vertical="center"/>
      <protection/>
    </xf>
    <xf numFmtId="0" fontId="47" fillId="0" borderId="0" xfId="53" applyFont="1" applyAlignment="1">
      <alignment horizontal="center"/>
      <protection/>
    </xf>
    <xf numFmtId="173" fontId="44" fillId="0" borderId="0" xfId="53" applyNumberFormat="1" applyFont="1">
      <alignment/>
      <protection/>
    </xf>
    <xf numFmtId="0" fontId="44" fillId="0" borderId="0" xfId="53" applyFont="1">
      <alignment/>
      <protection/>
    </xf>
    <xf numFmtId="0" fontId="51" fillId="0" borderId="0" xfId="53" applyFont="1" applyAlignment="1">
      <alignment vertical="center"/>
      <protection/>
    </xf>
    <xf numFmtId="0" fontId="46" fillId="0" borderId="0" xfId="53" applyFont="1" applyAlignment="1">
      <alignment horizontal="right" vertical="center"/>
      <protection/>
    </xf>
    <xf numFmtId="173" fontId="44" fillId="0" borderId="0" xfId="53" applyNumberFormat="1" applyFont="1" applyAlignment="1">
      <alignment horizontal="right"/>
      <protection/>
    </xf>
    <xf numFmtId="0" fontId="46" fillId="0" borderId="11" xfId="53" applyFont="1" applyBorder="1" applyAlignment="1">
      <alignment horizontal="center" vertical="center" wrapText="1"/>
      <protection/>
    </xf>
    <xf numFmtId="173" fontId="46" fillId="0" borderId="11" xfId="53" applyNumberFormat="1" applyFont="1" applyBorder="1" applyAlignment="1">
      <alignment horizontal="center" vertical="center" wrapText="1"/>
      <protection/>
    </xf>
    <xf numFmtId="0" fontId="46" fillId="0" borderId="11" xfId="53" applyFont="1" applyBorder="1" applyAlignment="1">
      <alignment vertical="center" wrapText="1"/>
      <protection/>
    </xf>
    <xf numFmtId="173" fontId="46" fillId="0" borderId="11" xfId="53" applyNumberFormat="1" applyFont="1" applyFill="1" applyBorder="1" applyAlignment="1">
      <alignment horizontal="center" vertical="center" wrapText="1"/>
      <protection/>
    </xf>
    <xf numFmtId="0" fontId="47" fillId="0" borderId="0" xfId="53" applyFont="1" applyAlignment="1">
      <alignment vertical="center"/>
      <protection/>
    </xf>
    <xf numFmtId="0" fontId="46" fillId="0" borderId="0" xfId="53" applyFont="1" applyAlignment="1">
      <alignment vertical="center"/>
      <protection/>
    </xf>
    <xf numFmtId="0" fontId="44" fillId="0" borderId="11" xfId="53" applyFont="1" applyBorder="1" applyAlignment="1">
      <alignment horizontal="justify" vertical="center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6" fillId="0" borderId="0" xfId="53" applyFont="1" applyAlignment="1">
      <alignment horizontal="justify" vertical="center"/>
      <protection/>
    </xf>
    <xf numFmtId="0" fontId="44" fillId="0" borderId="0" xfId="53" applyFont="1" applyAlignment="1">
      <alignment horizontal="center" vertical="center"/>
      <protection/>
    </xf>
    <xf numFmtId="49" fontId="45" fillId="0" borderId="0" xfId="0" applyNumberFormat="1" applyFont="1" applyFill="1" applyBorder="1" applyAlignment="1">
      <alignment horizontal="right" vertical="center" wrapText="1"/>
    </xf>
    <xf numFmtId="0" fontId="50" fillId="0" borderId="0" xfId="53" applyFont="1" applyAlignment="1">
      <alignment horizontal="center"/>
      <protection/>
    </xf>
    <xf numFmtId="49" fontId="45" fillId="0" borderId="11" xfId="56" applyNumberFormat="1" applyFont="1" applyFill="1" applyBorder="1" applyAlignment="1">
      <alignment horizontal="center" vertical="center"/>
      <protection/>
    </xf>
    <xf numFmtId="0" fontId="45" fillId="0" borderId="11" xfId="56" applyFont="1" applyFill="1" applyBorder="1" applyAlignment="1">
      <alignment vertical="center" wrapText="1"/>
      <protection/>
    </xf>
    <xf numFmtId="49" fontId="49" fillId="0" borderId="11" xfId="56" applyNumberFormat="1" applyFont="1" applyFill="1" applyBorder="1" applyAlignment="1">
      <alignment horizontal="center" vertical="center"/>
      <protection/>
    </xf>
    <xf numFmtId="0" fontId="49" fillId="0" borderId="11" xfId="56" applyFont="1" applyFill="1" applyBorder="1" applyAlignment="1">
      <alignment vertical="center" wrapText="1"/>
      <protection/>
    </xf>
    <xf numFmtId="49" fontId="47" fillId="0" borderId="11" xfId="54" applyNumberFormat="1" applyFont="1" applyFill="1" applyBorder="1" applyAlignment="1">
      <alignment horizontal="center" vertical="center" wrapText="1"/>
      <protection/>
    </xf>
    <xf numFmtId="0" fontId="47" fillId="0" borderId="36" xfId="54" applyFont="1" applyFill="1" applyBorder="1" applyAlignment="1">
      <alignment vertical="center" wrapText="1"/>
      <protection/>
    </xf>
    <xf numFmtId="0" fontId="47" fillId="0" borderId="11" xfId="54" applyFont="1" applyFill="1" applyBorder="1" applyAlignment="1">
      <alignment horizontal="justify" vertical="center" wrapText="1"/>
      <protection/>
    </xf>
    <xf numFmtId="49" fontId="47" fillId="0" borderId="18" xfId="54" applyNumberFormat="1" applyFont="1" applyFill="1" applyBorder="1" applyAlignment="1">
      <alignment horizontal="center" vertical="center" wrapText="1"/>
      <protection/>
    </xf>
    <xf numFmtId="0" fontId="47" fillId="0" borderId="36" xfId="54" applyFont="1" applyFill="1" applyBorder="1" applyAlignment="1">
      <alignment horizontal="center" vertical="center" wrapText="1"/>
      <protection/>
    </xf>
    <xf numFmtId="0" fontId="47" fillId="0" borderId="18" xfId="54" applyFont="1" applyFill="1" applyBorder="1" applyAlignment="1">
      <alignment horizontal="justify" vertical="center" wrapText="1"/>
      <protection/>
    </xf>
    <xf numFmtId="49" fontId="45" fillId="0" borderId="0" xfId="0" applyNumberFormat="1" applyFont="1" applyFill="1" applyBorder="1" applyAlignment="1">
      <alignment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0" fillId="0" borderId="0" xfId="53" applyFont="1">
      <alignment/>
      <protection/>
    </xf>
    <xf numFmtId="0" fontId="0" fillId="26" borderId="0" xfId="54" applyFill="1">
      <alignment/>
      <protection/>
    </xf>
    <xf numFmtId="0" fontId="46" fillId="26" borderId="11" xfId="0" applyFont="1" applyFill="1" applyBorder="1" applyAlignment="1">
      <alignment wrapText="1"/>
    </xf>
    <xf numFmtId="0" fontId="0" fillId="26" borderId="11" xfId="54" applyFill="1" applyBorder="1">
      <alignment/>
      <protection/>
    </xf>
    <xf numFmtId="0" fontId="0" fillId="0" borderId="11" xfId="54" applyBorder="1">
      <alignment/>
      <protection/>
    </xf>
    <xf numFmtId="0" fontId="46" fillId="26" borderId="14" xfId="0" applyFont="1" applyFill="1" applyBorder="1" applyAlignment="1">
      <alignment wrapText="1"/>
    </xf>
    <xf numFmtId="0" fontId="56" fillId="27" borderId="11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vertical="center" wrapText="1"/>
    </xf>
    <xf numFmtId="0" fontId="37" fillId="27" borderId="11" xfId="0" applyFont="1" applyFill="1" applyBorder="1" applyAlignment="1">
      <alignment vertical="center" wrapText="1"/>
    </xf>
    <xf numFmtId="0" fontId="36" fillId="27" borderId="11" xfId="0" applyFont="1" applyFill="1" applyBorder="1" applyAlignment="1">
      <alignment horizontal="justify" vertical="center" wrapText="1"/>
    </xf>
    <xf numFmtId="0" fontId="56" fillId="27" borderId="11" xfId="0" applyFont="1" applyFill="1" applyBorder="1" applyAlignment="1">
      <alignment vertical="center" wrapText="1"/>
    </xf>
    <xf numFmtId="0" fontId="56" fillId="27" borderId="11" xfId="0" applyFont="1" applyFill="1" applyBorder="1" applyAlignment="1">
      <alignment horizontal="justify" vertical="center" wrapText="1"/>
    </xf>
    <xf numFmtId="49" fontId="56" fillId="27" borderId="11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7" fillId="0" borderId="0" xfId="54" applyFont="1" applyAlignment="1">
      <alignment horizontal="center" vertical="center"/>
      <protection/>
    </xf>
    <xf numFmtId="0" fontId="46" fillId="0" borderId="0" xfId="54" applyFont="1" applyAlignment="1">
      <alignment horizontal="right" vertical="center"/>
      <protection/>
    </xf>
    <xf numFmtId="49" fontId="45" fillId="0" borderId="0" xfId="0" applyNumberFormat="1" applyFont="1" applyFill="1" applyBorder="1" applyAlignment="1">
      <alignment horizontal="right" vertical="center" wrapText="1"/>
    </xf>
    <xf numFmtId="0" fontId="56" fillId="27" borderId="11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vertical="center" wrapText="1"/>
    </xf>
    <xf numFmtId="49" fontId="56" fillId="27" borderId="18" xfId="0" applyNumberFormat="1" applyFont="1" applyFill="1" applyBorder="1" applyAlignment="1">
      <alignment horizontal="center" vertical="center" wrapText="1"/>
    </xf>
    <xf numFmtId="49" fontId="56" fillId="27" borderId="19" xfId="0" applyNumberFormat="1" applyFont="1" applyFill="1" applyBorder="1" applyAlignment="1">
      <alignment horizontal="center" vertical="center" wrapText="1"/>
    </xf>
    <xf numFmtId="49" fontId="56" fillId="27" borderId="26" xfId="0" applyNumberFormat="1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vertical="center" wrapText="1"/>
    </xf>
    <xf numFmtId="0" fontId="50" fillId="0" borderId="0" xfId="54" applyFont="1" applyAlignment="1">
      <alignment horizontal="center" vertical="center"/>
      <protection/>
    </xf>
    <xf numFmtId="0" fontId="47" fillId="0" borderId="0" xfId="54" applyFont="1" applyAlignment="1">
      <alignment horizontal="center" vertical="center" wrapText="1"/>
      <protection/>
    </xf>
    <xf numFmtId="0" fontId="46" fillId="0" borderId="0" xfId="54" applyFont="1" applyAlignment="1">
      <alignment horizontal="right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4" fillId="0" borderId="0" xfId="54" applyFont="1" applyAlignment="1">
      <alignment horizontal="center" vertical="center"/>
      <protection/>
    </xf>
    <xf numFmtId="0" fontId="54" fillId="0" borderId="0" xfId="54" applyFont="1" applyAlignment="1">
      <alignment horizontal="center"/>
      <protection/>
    </xf>
    <xf numFmtId="0" fontId="46" fillId="0" borderId="0" xfId="54" applyFont="1" applyFill="1" applyAlignment="1">
      <alignment horizontal="right"/>
      <protection/>
    </xf>
    <xf numFmtId="0" fontId="45" fillId="0" borderId="0" xfId="0" applyFont="1" applyFill="1" applyBorder="1" applyAlignment="1">
      <alignment horizontal="right" vertical="center" wrapText="1"/>
    </xf>
    <xf numFmtId="0" fontId="54" fillId="0" borderId="0" xfId="54" applyFont="1" applyFill="1" applyAlignment="1">
      <alignment horizontal="center" vertical="center"/>
      <protection/>
    </xf>
    <xf numFmtId="0" fontId="54" fillId="0" borderId="0" xfId="54" applyFont="1" applyFill="1" applyAlignment="1">
      <alignment horizontal="center"/>
      <protection/>
    </xf>
    <xf numFmtId="12" fontId="48" fillId="0" borderId="0" xfId="0" applyNumberFormat="1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47" fillId="0" borderId="0" xfId="53" applyFont="1" applyAlignment="1">
      <alignment horizontal="center" vertical="center"/>
      <protection/>
    </xf>
    <xf numFmtId="0" fontId="47" fillId="0" borderId="0" xfId="53" applyFont="1" applyAlignment="1">
      <alignment horizont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3" fillId="0" borderId="0" xfId="53" applyFont="1" applyAlignment="1">
      <alignment horizontal="center"/>
      <protection/>
    </xf>
    <xf numFmtId="0" fontId="23" fillId="0" borderId="0" xfId="53" applyFont="1" applyAlignment="1">
      <alignment horizontal="center" vertical="center"/>
      <protection/>
    </xf>
    <xf numFmtId="0" fontId="31" fillId="0" borderId="0" xfId="0" applyFont="1" applyBorder="1" applyAlignment="1">
      <alignment horizontal="right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5" xfId="53" applyFont="1" applyBorder="1" applyAlignment="1">
      <alignment horizontal="center" vertical="center"/>
      <protection/>
    </xf>
    <xf numFmtId="0" fontId="44" fillId="0" borderId="33" xfId="53" applyFont="1" applyBorder="1" applyAlignment="1">
      <alignment horizontal="center" vertical="center"/>
      <protection/>
    </xf>
    <xf numFmtId="0" fontId="44" fillId="0" borderId="14" xfId="53" applyFont="1" applyBorder="1" applyAlignment="1">
      <alignment horizontal="center" vertical="center"/>
      <protection/>
    </xf>
    <xf numFmtId="0" fontId="50" fillId="0" borderId="0" xfId="53" applyFont="1" applyAlignment="1">
      <alignment horizontal="center"/>
      <protection/>
    </xf>
    <xf numFmtId="0" fontId="50" fillId="0" borderId="0" xfId="53" applyFont="1" applyAlignment="1">
      <alignment horizontal="center" vertical="center"/>
      <protection/>
    </xf>
    <xf numFmtId="0" fontId="46" fillId="0" borderId="0" xfId="53" applyFont="1" applyAlignment="1">
      <alignment horizontal="left" vertical="center"/>
      <protection/>
    </xf>
    <xf numFmtId="0" fontId="46" fillId="0" borderId="0" xfId="53" applyFont="1" applyAlignment="1">
      <alignment horizontal="center" vertical="center"/>
      <protection/>
    </xf>
    <xf numFmtId="0" fontId="44" fillId="0" borderId="15" xfId="53" applyFont="1" applyBorder="1" applyAlignment="1">
      <alignment horizontal="center" vertical="center" wrapText="1"/>
      <protection/>
    </xf>
    <xf numFmtId="0" fontId="44" fillId="0" borderId="33" xfId="53" applyFont="1" applyBorder="1" applyAlignment="1">
      <alignment horizontal="center" vertical="center" wrapText="1"/>
      <protection/>
    </xf>
    <xf numFmtId="0" fontId="44" fillId="0" borderId="14" xfId="53" applyFont="1" applyBorder="1" applyAlignment="1">
      <alignment horizontal="center" vertical="center" wrapText="1"/>
      <protection/>
    </xf>
    <xf numFmtId="0" fontId="46" fillId="0" borderId="0" xfId="53" applyFont="1" applyAlignment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3">
      <selection activeCell="A5" sqref="A5:C5"/>
    </sheetView>
  </sheetViews>
  <sheetFormatPr defaultColWidth="9.140625" defaultRowHeight="15"/>
  <cols>
    <col min="1" max="1" width="42.421875" style="72" customWidth="1"/>
    <col min="2" max="2" width="79.421875" style="73" customWidth="1"/>
    <col min="3" max="3" width="15.8515625" style="74" customWidth="1"/>
    <col min="4" max="16384" width="9.140625" style="71" customWidth="1"/>
  </cols>
  <sheetData>
    <row r="1" spans="1:3" s="47" customFormat="1" ht="15.75">
      <c r="A1" s="106"/>
      <c r="B1" s="362" t="s">
        <v>42</v>
      </c>
      <c r="C1" s="362"/>
    </row>
    <row r="2" spans="1:6" s="44" customFormat="1" ht="15.75" customHeight="1">
      <c r="A2" s="363" t="s">
        <v>389</v>
      </c>
      <c r="B2" s="363"/>
      <c r="C2" s="363"/>
      <c r="D2" s="57"/>
      <c r="E2" s="57"/>
      <c r="F2" s="57"/>
    </row>
    <row r="3" spans="1:6" s="44" customFormat="1" ht="15.75" customHeight="1">
      <c r="A3" s="363" t="s">
        <v>1</v>
      </c>
      <c r="B3" s="363"/>
      <c r="C3" s="363"/>
      <c r="D3" s="57"/>
      <c r="E3" s="57"/>
      <c r="F3" s="57"/>
    </row>
    <row r="4" spans="1:6" s="45" customFormat="1" ht="16.5" customHeight="1">
      <c r="A4" s="360" t="s">
        <v>2</v>
      </c>
      <c r="B4" s="360"/>
      <c r="C4" s="360"/>
      <c r="D4" s="58"/>
      <c r="E4" s="58"/>
      <c r="F4" s="58"/>
    </row>
    <row r="5" spans="1:6" s="45" customFormat="1" ht="16.5" customHeight="1">
      <c r="A5" s="360" t="s">
        <v>244</v>
      </c>
      <c r="B5" s="360"/>
      <c r="C5" s="360"/>
      <c r="D5" s="58"/>
      <c r="E5" s="58"/>
      <c r="F5" s="58"/>
    </row>
    <row r="6" spans="1:3" s="56" customFormat="1" ht="15.75">
      <c r="A6" s="108"/>
      <c r="B6" s="109"/>
      <c r="C6" s="109"/>
    </row>
    <row r="7" spans="1:3" s="56" customFormat="1" ht="15.75">
      <c r="A7" s="108"/>
      <c r="B7" s="115"/>
      <c r="C7" s="109"/>
    </row>
    <row r="8" spans="1:3" s="75" customFormat="1" ht="18.75">
      <c r="A8" s="361" t="s">
        <v>43</v>
      </c>
      <c r="B8" s="361"/>
      <c r="C8" s="361"/>
    </row>
    <row r="9" spans="1:3" s="75" customFormat="1" ht="18.75">
      <c r="A9" s="361" t="s">
        <v>388</v>
      </c>
      <c r="B9" s="361"/>
      <c r="C9" s="361"/>
    </row>
    <row r="10" spans="1:3" s="75" customFormat="1" ht="18.75">
      <c r="A10" s="108"/>
      <c r="B10" s="107"/>
      <c r="C10" s="109"/>
    </row>
    <row r="11" spans="1:3" s="75" customFormat="1" ht="18.75">
      <c r="A11" s="108"/>
      <c r="B11" s="106"/>
      <c r="C11" s="109" t="s">
        <v>342</v>
      </c>
    </row>
    <row r="12" spans="1:3" s="76" customFormat="1" ht="54" customHeight="1">
      <c r="A12" s="117" t="s">
        <v>170</v>
      </c>
      <c r="B12" s="117" t="s">
        <v>247</v>
      </c>
      <c r="C12" s="118" t="s">
        <v>72</v>
      </c>
    </row>
    <row r="13" spans="1:3" s="76" customFormat="1" ht="40.5" customHeight="1">
      <c r="A13" s="328" t="s">
        <v>44</v>
      </c>
      <c r="B13" s="329" t="s">
        <v>45</v>
      </c>
      <c r="C13" s="119">
        <f>C14+C19+C24</f>
        <v>3122.5</v>
      </c>
    </row>
    <row r="14" spans="1:3" s="76" customFormat="1" ht="0.75" customHeight="1">
      <c r="A14" s="328" t="s">
        <v>46</v>
      </c>
      <c r="B14" s="329" t="s">
        <v>47</v>
      </c>
      <c r="C14" s="119">
        <f>+C15+C17</f>
        <v>0</v>
      </c>
    </row>
    <row r="15" spans="1:3" s="76" customFormat="1" ht="30" hidden="1">
      <c r="A15" s="328" t="s">
        <v>48</v>
      </c>
      <c r="B15" s="329" t="s">
        <v>49</v>
      </c>
      <c r="C15" s="119">
        <f>+C16</f>
        <v>0</v>
      </c>
    </row>
    <row r="16" spans="1:3" s="76" customFormat="1" ht="30" hidden="1">
      <c r="A16" s="328" t="s">
        <v>73</v>
      </c>
      <c r="B16" s="329" t="s">
        <v>74</v>
      </c>
      <c r="C16" s="119"/>
    </row>
    <row r="17" spans="1:3" s="76" customFormat="1" ht="30" hidden="1">
      <c r="A17" s="328" t="s">
        <v>50</v>
      </c>
      <c r="B17" s="329" t="s">
        <v>51</v>
      </c>
      <c r="C17" s="119">
        <f>+C18</f>
        <v>0</v>
      </c>
    </row>
    <row r="18" spans="1:3" s="76" customFormat="1" ht="30" hidden="1">
      <c r="A18" s="328" t="s">
        <v>75</v>
      </c>
      <c r="B18" s="329" t="s">
        <v>76</v>
      </c>
      <c r="C18" s="119"/>
    </row>
    <row r="19" spans="1:3" s="76" customFormat="1" ht="30">
      <c r="A19" s="328" t="s">
        <v>52</v>
      </c>
      <c r="B19" s="329" t="s">
        <v>53</v>
      </c>
      <c r="C19" s="119">
        <f>+C20+C22</f>
        <v>3122.5</v>
      </c>
    </row>
    <row r="20" spans="1:3" s="76" customFormat="1" ht="30">
      <c r="A20" s="328" t="s">
        <v>54</v>
      </c>
      <c r="B20" s="329" t="s">
        <v>55</v>
      </c>
      <c r="C20" s="119">
        <f>C21</f>
        <v>3122.5</v>
      </c>
    </row>
    <row r="21" spans="1:3" s="76" customFormat="1" ht="45">
      <c r="A21" s="328" t="s">
        <v>77</v>
      </c>
      <c r="B21" s="329" t="s">
        <v>78</v>
      </c>
      <c r="C21" s="119">
        <v>3122.5</v>
      </c>
    </row>
    <row r="22" spans="1:3" s="76" customFormat="1" ht="45" hidden="1">
      <c r="A22" s="328" t="s">
        <v>56</v>
      </c>
      <c r="B22" s="329" t="s">
        <v>57</v>
      </c>
      <c r="C22" s="119">
        <f>C23</f>
        <v>0</v>
      </c>
    </row>
    <row r="23" spans="1:3" s="76" customFormat="1" ht="45" hidden="1">
      <c r="A23" s="328" t="s">
        <v>79</v>
      </c>
      <c r="B23" s="329" t="s">
        <v>80</v>
      </c>
      <c r="C23" s="119"/>
    </row>
    <row r="24" spans="1:3" s="76" customFormat="1" ht="36" customHeight="1" hidden="1">
      <c r="A24" s="328" t="s">
        <v>58</v>
      </c>
      <c r="B24" s="329" t="s">
        <v>59</v>
      </c>
      <c r="C24" s="119"/>
    </row>
    <row r="25" spans="1:3" s="76" customFormat="1" ht="33.75" customHeight="1">
      <c r="A25" s="328" t="s">
        <v>60</v>
      </c>
      <c r="B25" s="329" t="s">
        <v>61</v>
      </c>
      <c r="C25" s="119">
        <f>C26</f>
        <v>-1958.7</v>
      </c>
    </row>
    <row r="26" spans="1:3" s="76" customFormat="1" ht="39" customHeight="1">
      <c r="A26" s="328" t="s">
        <v>62</v>
      </c>
      <c r="B26" s="329" t="s">
        <v>63</v>
      </c>
      <c r="C26" s="119">
        <f>C27</f>
        <v>-1958.7</v>
      </c>
    </row>
    <row r="27" spans="1:3" s="76" customFormat="1" ht="39" customHeight="1">
      <c r="A27" s="328" t="s">
        <v>64</v>
      </c>
      <c r="B27" s="329" t="s">
        <v>65</v>
      </c>
      <c r="C27" s="119">
        <f>C28</f>
        <v>-1958.7</v>
      </c>
    </row>
    <row r="28" spans="1:3" s="76" customFormat="1" ht="35.25" customHeight="1">
      <c r="A28" s="328" t="s">
        <v>81</v>
      </c>
      <c r="B28" s="329" t="s">
        <v>84</v>
      </c>
      <c r="C28" s="119">
        <v>-1958.7</v>
      </c>
    </row>
    <row r="29" spans="1:3" s="76" customFormat="1" ht="35.25" customHeight="1">
      <c r="A29" s="328" t="s">
        <v>66</v>
      </c>
      <c r="B29" s="329" t="s">
        <v>67</v>
      </c>
      <c r="C29" s="119">
        <f>C30</f>
        <v>5081.243</v>
      </c>
    </row>
    <row r="30" spans="1:3" s="76" customFormat="1" ht="30" customHeight="1">
      <c r="A30" s="328" t="s">
        <v>68</v>
      </c>
      <c r="B30" s="329" t="s">
        <v>69</v>
      </c>
      <c r="C30" s="119">
        <f>C31</f>
        <v>5081.243</v>
      </c>
    </row>
    <row r="31" spans="1:3" s="76" customFormat="1" ht="39" customHeight="1">
      <c r="A31" s="328" t="s">
        <v>70</v>
      </c>
      <c r="B31" s="329" t="s">
        <v>71</v>
      </c>
      <c r="C31" s="119">
        <f>C32</f>
        <v>5081.243</v>
      </c>
    </row>
    <row r="32" spans="1:3" s="76" customFormat="1" ht="33.75" customHeight="1">
      <c r="A32" s="328" t="s">
        <v>82</v>
      </c>
      <c r="B32" s="329" t="s">
        <v>83</v>
      </c>
      <c r="C32" s="119">
        <v>5081.243</v>
      </c>
    </row>
    <row r="33" spans="1:3" s="76" customFormat="1" ht="18.75">
      <c r="A33" s="77"/>
      <c r="B33" s="78"/>
      <c r="C33" s="79"/>
    </row>
    <row r="34" spans="1:3" s="76" customFormat="1" ht="18.75">
      <c r="A34" s="77"/>
      <c r="B34" s="78"/>
      <c r="C34" s="79"/>
    </row>
    <row r="35" spans="1:3" s="76" customFormat="1" ht="18.75">
      <c r="A35" s="77"/>
      <c r="B35" s="78"/>
      <c r="C35" s="79"/>
    </row>
    <row r="36" spans="1:3" s="76" customFormat="1" ht="18.75">
      <c r="A36" s="77"/>
      <c r="B36" s="78"/>
      <c r="C36" s="79"/>
    </row>
    <row r="37" spans="1:3" s="76" customFormat="1" ht="18.75">
      <c r="A37" s="77"/>
      <c r="B37" s="78"/>
      <c r="C37" s="79"/>
    </row>
    <row r="38" spans="1:3" s="76" customFormat="1" ht="18.75">
      <c r="A38" s="77"/>
      <c r="B38" s="78"/>
      <c r="C38" s="79"/>
    </row>
    <row r="39" spans="1:3" s="76" customFormat="1" ht="18.75">
      <c r="A39" s="77"/>
      <c r="B39" s="78"/>
      <c r="C39" s="79"/>
    </row>
    <row r="40" spans="1:3" s="76" customFormat="1" ht="18.75">
      <c r="A40" s="77"/>
      <c r="B40" s="78"/>
      <c r="C40" s="79"/>
    </row>
    <row r="41" spans="1:3" s="76" customFormat="1" ht="18.75">
      <c r="A41" s="77"/>
      <c r="B41" s="78"/>
      <c r="C41" s="79"/>
    </row>
    <row r="42" spans="1:3" s="76" customFormat="1" ht="18.75">
      <c r="A42" s="77"/>
      <c r="B42" s="78"/>
      <c r="C42" s="79"/>
    </row>
    <row r="43" spans="1:3" s="76" customFormat="1" ht="18.75">
      <c r="A43" s="77"/>
      <c r="B43" s="78"/>
      <c r="C43" s="79"/>
    </row>
    <row r="44" spans="1:3" s="76" customFormat="1" ht="18.75">
      <c r="A44" s="77"/>
      <c r="B44" s="78"/>
      <c r="C44" s="79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9.140625" style="80" customWidth="1"/>
    <col min="2" max="2" width="60.140625" style="80" customWidth="1"/>
    <col min="3" max="3" width="15.28125" style="80" customWidth="1"/>
    <col min="4" max="4" width="16.28125" style="85" customWidth="1"/>
    <col min="5" max="16384" width="9.140625" style="80" customWidth="1"/>
  </cols>
  <sheetData>
    <row r="1" spans="1:8" s="44" customFormat="1" ht="15.75" customHeight="1">
      <c r="A1" s="390" t="s">
        <v>428</v>
      </c>
      <c r="B1" s="390"/>
      <c r="C1" s="390"/>
      <c r="D1" s="390"/>
      <c r="E1" s="57"/>
      <c r="F1" s="57"/>
      <c r="G1" s="57"/>
      <c r="H1" s="57"/>
    </row>
    <row r="2" spans="1:8" s="44" customFormat="1" ht="15.75" customHeight="1">
      <c r="A2" s="390" t="s">
        <v>389</v>
      </c>
      <c r="B2" s="390"/>
      <c r="C2" s="390"/>
      <c r="D2" s="390"/>
      <c r="E2" s="57"/>
      <c r="F2" s="57"/>
      <c r="G2" s="57"/>
      <c r="H2" s="57"/>
    </row>
    <row r="3" spans="1:8" s="44" customFormat="1" ht="15.75" customHeight="1">
      <c r="A3" s="390" t="s">
        <v>1</v>
      </c>
      <c r="B3" s="390"/>
      <c r="C3" s="390"/>
      <c r="D3" s="390"/>
      <c r="E3" s="57"/>
      <c r="F3" s="57"/>
      <c r="G3" s="57"/>
      <c r="H3" s="57"/>
    </row>
    <row r="4" spans="1:8" s="45" customFormat="1" ht="16.5" customHeight="1">
      <c r="A4" s="393" t="s">
        <v>414</v>
      </c>
      <c r="B4" s="393"/>
      <c r="C4" s="393"/>
      <c r="D4" s="393"/>
      <c r="E4" s="58"/>
      <c r="F4" s="58"/>
      <c r="G4" s="58"/>
      <c r="H4" s="58"/>
    </row>
    <row r="5" spans="1:8" s="45" customFormat="1" ht="16.5" customHeight="1">
      <c r="A5" s="393" t="s">
        <v>244</v>
      </c>
      <c r="B5" s="393"/>
      <c r="C5" s="393"/>
      <c r="D5" s="393"/>
      <c r="E5" s="58"/>
      <c r="F5" s="58"/>
      <c r="G5" s="58"/>
      <c r="H5" s="58"/>
    </row>
    <row r="6" spans="2:4" ht="15">
      <c r="B6" s="81"/>
      <c r="C6" s="81"/>
      <c r="D6" s="82"/>
    </row>
    <row r="8" spans="1:4" ht="27" customHeight="1">
      <c r="A8" s="392" t="s">
        <v>415</v>
      </c>
      <c r="B8" s="392"/>
      <c r="C8" s="392"/>
      <c r="D8" s="392"/>
    </row>
    <row r="9" spans="1:4" ht="18.75">
      <c r="A9" s="391" t="s">
        <v>368</v>
      </c>
      <c r="B9" s="391"/>
      <c r="C9" s="391"/>
      <c r="D9" s="391"/>
    </row>
    <row r="10" spans="1:3" ht="18.75">
      <c r="A10" s="83"/>
      <c r="B10" s="84"/>
      <c r="C10" s="84"/>
    </row>
    <row r="11" spans="1:3" ht="15.75">
      <c r="A11" s="83"/>
      <c r="B11" s="86"/>
      <c r="C11" s="86"/>
    </row>
    <row r="12" spans="2:8" ht="18.75">
      <c r="B12" s="87" t="s">
        <v>85</v>
      </c>
      <c r="C12" s="87"/>
      <c r="H12" s="346" t="s">
        <v>106</v>
      </c>
    </row>
    <row r="13" spans="1:4" ht="15.75">
      <c r="A13" s="88"/>
      <c r="D13" s="89" t="s">
        <v>342</v>
      </c>
    </row>
    <row r="14" spans="1:4" ht="63" customHeight="1">
      <c r="A14" s="90" t="s">
        <v>86</v>
      </c>
      <c r="B14" s="90" t="s">
        <v>87</v>
      </c>
      <c r="C14" s="94" t="s">
        <v>96</v>
      </c>
      <c r="D14" s="94" t="s">
        <v>97</v>
      </c>
    </row>
    <row r="15" spans="1:4" ht="15.75">
      <c r="A15" s="90">
        <v>1</v>
      </c>
      <c r="B15" s="91" t="s">
        <v>88</v>
      </c>
      <c r="C15" s="91"/>
      <c r="D15" s="93" t="s">
        <v>89</v>
      </c>
    </row>
    <row r="16" spans="1:4" ht="31.5">
      <c r="A16" s="90">
        <v>2</v>
      </c>
      <c r="B16" s="91" t="s">
        <v>90</v>
      </c>
      <c r="C16" s="91"/>
      <c r="D16" s="93"/>
    </row>
    <row r="17" spans="1:4" ht="15.75">
      <c r="A17" s="90">
        <v>3</v>
      </c>
      <c r="B17" s="91" t="s">
        <v>91</v>
      </c>
      <c r="C17" s="91"/>
      <c r="D17" s="93"/>
    </row>
    <row r="18" spans="1:4" ht="15.75">
      <c r="A18" s="90"/>
      <c r="B18" s="91" t="s">
        <v>92</v>
      </c>
      <c r="C18" s="93">
        <f>+C16+C17</f>
        <v>0</v>
      </c>
      <c r="D18" s="93">
        <f>+D16+D17</f>
        <v>0</v>
      </c>
    </row>
    <row r="19" ht="15.75">
      <c r="A19" s="88"/>
    </row>
    <row r="20" ht="15.75">
      <c r="A20" s="88"/>
    </row>
    <row r="21" spans="1:3" ht="18.75">
      <c r="A21" s="88"/>
      <c r="B21" s="87" t="s">
        <v>93</v>
      </c>
      <c r="C21" s="87"/>
    </row>
    <row r="22" ht="18.75">
      <c r="A22" s="87"/>
    </row>
    <row r="23" ht="15.75">
      <c r="A23" s="88"/>
    </row>
    <row r="24" spans="1:4" ht="63" customHeight="1">
      <c r="A24" s="90" t="s">
        <v>86</v>
      </c>
      <c r="B24" s="90" t="s">
        <v>87</v>
      </c>
      <c r="C24" s="94" t="s">
        <v>96</v>
      </c>
      <c r="D24" s="94" t="s">
        <v>97</v>
      </c>
    </row>
    <row r="25" spans="1:4" ht="15.75">
      <c r="A25" s="90">
        <v>1</v>
      </c>
      <c r="B25" s="91" t="s">
        <v>88</v>
      </c>
      <c r="C25" s="91"/>
      <c r="D25" s="93"/>
    </row>
    <row r="26" spans="1:4" ht="31.5">
      <c r="A26" s="90">
        <v>2</v>
      </c>
      <c r="B26" s="91" t="s">
        <v>90</v>
      </c>
      <c r="C26" s="91"/>
      <c r="D26" s="93"/>
    </row>
    <row r="27" spans="1:4" ht="15.75">
      <c r="A27" s="90">
        <v>3</v>
      </c>
      <c r="B27" s="91" t="s">
        <v>91</v>
      </c>
      <c r="C27" s="91"/>
      <c r="D27" s="93"/>
    </row>
    <row r="28" spans="1:4" ht="15.75">
      <c r="A28" s="90"/>
      <c r="B28" s="91" t="s">
        <v>92</v>
      </c>
      <c r="C28" s="93">
        <f>+C26</f>
        <v>0</v>
      </c>
      <c r="D28" s="93">
        <f>+D26</f>
        <v>0</v>
      </c>
    </row>
    <row r="29" ht="15.75">
      <c r="A29" s="92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I12" sqref="I12"/>
    </sheetView>
  </sheetViews>
  <sheetFormatPr defaultColWidth="9.140625" defaultRowHeight="15"/>
  <cols>
    <col min="1" max="1" width="11.140625" style="80" customWidth="1"/>
    <col min="2" max="2" width="12.00390625" style="80" customWidth="1"/>
    <col min="3" max="3" width="13.7109375" style="80" customWidth="1"/>
    <col min="4" max="4" width="16.140625" style="80" customWidth="1"/>
    <col min="5" max="5" width="15.57421875" style="80" customWidth="1"/>
    <col min="6" max="6" width="17.8515625" style="80" customWidth="1"/>
    <col min="7" max="7" width="19.421875" style="80" customWidth="1"/>
    <col min="8" max="16384" width="9.140625" style="80" customWidth="1"/>
  </cols>
  <sheetData>
    <row r="1" spans="1:8" s="44" customFormat="1" ht="15.75" customHeight="1">
      <c r="A1" s="363" t="s">
        <v>429</v>
      </c>
      <c r="B1" s="363"/>
      <c r="C1" s="363"/>
      <c r="D1" s="363"/>
      <c r="E1" s="363"/>
      <c r="F1" s="363"/>
      <c r="G1" s="363"/>
      <c r="H1" s="57"/>
    </row>
    <row r="2" spans="1:8" s="44" customFormat="1" ht="15.75" customHeight="1">
      <c r="A2" s="363" t="s">
        <v>416</v>
      </c>
      <c r="B2" s="363"/>
      <c r="C2" s="363"/>
      <c r="D2" s="363"/>
      <c r="E2" s="363"/>
      <c r="F2" s="363"/>
      <c r="G2" s="363"/>
      <c r="H2" s="57"/>
    </row>
    <row r="3" spans="1:8" s="44" customFormat="1" ht="15.75" customHeight="1">
      <c r="A3" s="363" t="s">
        <v>1</v>
      </c>
      <c r="B3" s="363"/>
      <c r="C3" s="363"/>
      <c r="D3" s="363"/>
      <c r="E3" s="363"/>
      <c r="F3" s="363"/>
      <c r="G3" s="363"/>
      <c r="H3" s="57"/>
    </row>
    <row r="4" spans="1:8" s="45" customFormat="1" ht="16.5" customHeight="1">
      <c r="A4" s="360" t="s">
        <v>2</v>
      </c>
      <c r="B4" s="360"/>
      <c r="C4" s="360"/>
      <c r="D4" s="360"/>
      <c r="E4" s="360"/>
      <c r="F4" s="360"/>
      <c r="G4" s="360"/>
      <c r="H4" s="58"/>
    </row>
    <row r="5" spans="1:8" s="45" customFormat="1" ht="16.5" customHeight="1">
      <c r="A5" s="360" t="s">
        <v>244</v>
      </c>
      <c r="B5" s="360"/>
      <c r="C5" s="360"/>
      <c r="D5" s="360"/>
      <c r="E5" s="360"/>
      <c r="F5" s="360"/>
      <c r="G5" s="360"/>
      <c r="H5" s="58"/>
    </row>
    <row r="6" spans="1:7" ht="15">
      <c r="A6" s="312"/>
      <c r="B6" s="312"/>
      <c r="C6" s="312"/>
      <c r="D6" s="312"/>
      <c r="E6" s="312"/>
      <c r="F6" s="312"/>
      <c r="G6" s="312"/>
    </row>
    <row r="7" spans="1:7" ht="15">
      <c r="A7" s="312"/>
      <c r="B7" s="312"/>
      <c r="C7" s="312"/>
      <c r="D7" s="312"/>
      <c r="E7" s="312"/>
      <c r="F7" s="312"/>
      <c r="G7" s="312"/>
    </row>
    <row r="8" spans="1:7" ht="18">
      <c r="A8" s="309"/>
      <c r="B8" s="398" t="s">
        <v>98</v>
      </c>
      <c r="C8" s="398"/>
      <c r="D8" s="398"/>
      <c r="E8" s="398"/>
      <c r="F8" s="398"/>
      <c r="G8" s="312"/>
    </row>
    <row r="9" spans="1:7" ht="18">
      <c r="A9" s="399" t="s">
        <v>11</v>
      </c>
      <c r="B9" s="399"/>
      <c r="C9" s="399"/>
      <c r="D9" s="399"/>
      <c r="E9" s="399"/>
      <c r="F9" s="399"/>
      <c r="G9" s="399"/>
    </row>
    <row r="10" spans="1:7" ht="18">
      <c r="A10" s="320"/>
      <c r="B10" s="312"/>
      <c r="C10" s="398" t="s">
        <v>12</v>
      </c>
      <c r="D10" s="398"/>
      <c r="E10" s="398"/>
      <c r="F10" s="398"/>
      <c r="G10" s="312"/>
    </row>
    <row r="11" spans="1:7" ht="18">
      <c r="A11" s="320"/>
      <c r="B11" s="312"/>
      <c r="C11" s="327"/>
      <c r="D11" s="327"/>
      <c r="E11" s="327"/>
      <c r="F11" s="327"/>
      <c r="G11" s="312"/>
    </row>
    <row r="12" spans="1:7" ht="33" customHeight="1">
      <c r="A12" s="320"/>
      <c r="B12" s="312"/>
      <c r="C12" s="327"/>
      <c r="D12" s="327"/>
      <c r="E12" s="327"/>
      <c r="F12" s="327"/>
      <c r="G12" s="312"/>
    </row>
    <row r="13" spans="1:7" ht="15">
      <c r="A13" s="405" t="s">
        <v>417</v>
      </c>
      <c r="B13" s="405"/>
      <c r="C13" s="405"/>
      <c r="D13" s="405"/>
      <c r="E13" s="405"/>
      <c r="F13" s="405"/>
      <c r="G13" s="405"/>
    </row>
    <row r="14" spans="1:7" ht="15">
      <c r="A14" s="321"/>
      <c r="B14" s="312"/>
      <c r="C14" s="312"/>
      <c r="D14" s="312"/>
      <c r="E14" s="312"/>
      <c r="F14" s="312"/>
      <c r="G14" s="312"/>
    </row>
    <row r="15" spans="1:7" ht="57">
      <c r="A15" s="322"/>
      <c r="B15" s="323" t="s">
        <v>99</v>
      </c>
      <c r="C15" s="323" t="s">
        <v>100</v>
      </c>
      <c r="D15" s="323" t="s">
        <v>101</v>
      </c>
      <c r="E15" s="323" t="s">
        <v>102</v>
      </c>
      <c r="F15" s="323" t="s">
        <v>103</v>
      </c>
      <c r="G15" s="323" t="s">
        <v>104</v>
      </c>
    </row>
    <row r="16" spans="1:7" ht="15">
      <c r="A16" s="323">
        <v>1</v>
      </c>
      <c r="B16" s="323">
        <v>2</v>
      </c>
      <c r="C16" s="323">
        <v>3</v>
      </c>
      <c r="D16" s="323">
        <v>4</v>
      </c>
      <c r="E16" s="323">
        <v>5</v>
      </c>
      <c r="F16" s="323">
        <v>6</v>
      </c>
      <c r="G16" s="323">
        <v>7</v>
      </c>
    </row>
    <row r="17" spans="1:7" ht="15">
      <c r="A17" s="323"/>
      <c r="B17" s="323" t="s">
        <v>89</v>
      </c>
      <c r="C17" s="323" t="s">
        <v>89</v>
      </c>
      <c r="D17" s="323">
        <v>0</v>
      </c>
      <c r="E17" s="323" t="s">
        <v>89</v>
      </c>
      <c r="F17" s="323" t="s">
        <v>89</v>
      </c>
      <c r="G17" s="323" t="s">
        <v>89</v>
      </c>
    </row>
    <row r="18" spans="1:7" ht="15">
      <c r="A18" s="321"/>
      <c r="B18" s="312"/>
      <c r="C18" s="312"/>
      <c r="D18" s="312"/>
      <c r="E18" s="312"/>
      <c r="F18" s="312"/>
      <c r="G18" s="312"/>
    </row>
    <row r="19" spans="1:7" ht="15">
      <c r="A19" s="400" t="s">
        <v>105</v>
      </c>
      <c r="B19" s="400"/>
      <c r="C19" s="400"/>
      <c r="D19" s="400"/>
      <c r="E19" s="400"/>
      <c r="F19" s="400"/>
      <c r="G19" s="400"/>
    </row>
    <row r="20" spans="1:7" ht="15">
      <c r="A20" s="401" t="s">
        <v>418</v>
      </c>
      <c r="B20" s="401"/>
      <c r="C20" s="401"/>
      <c r="D20" s="401"/>
      <c r="E20" s="401"/>
      <c r="F20" s="401"/>
      <c r="G20" s="401"/>
    </row>
    <row r="21" spans="1:7" ht="49.5" customHeight="1">
      <c r="A21" s="324" t="s">
        <v>106</v>
      </c>
      <c r="B21" s="312"/>
      <c r="C21" s="312"/>
      <c r="D21" s="312"/>
      <c r="E21" s="312"/>
      <c r="F21" s="312"/>
      <c r="G21" s="312"/>
    </row>
    <row r="22" spans="1:7" ht="45" customHeight="1">
      <c r="A22" s="394" t="s">
        <v>419</v>
      </c>
      <c r="B22" s="394"/>
      <c r="C22" s="394"/>
      <c r="D22" s="402" t="s">
        <v>108</v>
      </c>
      <c r="E22" s="403"/>
      <c r="F22" s="403"/>
      <c r="G22" s="404"/>
    </row>
    <row r="23" spans="1:7" ht="15">
      <c r="A23" s="394" t="s">
        <v>107</v>
      </c>
      <c r="B23" s="394"/>
      <c r="C23" s="394"/>
      <c r="D23" s="395">
        <v>0</v>
      </c>
      <c r="E23" s="396"/>
      <c r="F23" s="396"/>
      <c r="G23" s="397"/>
    </row>
    <row r="24" spans="1:4" ht="15.75">
      <c r="A24" s="95"/>
      <c r="D24" s="96"/>
    </row>
  </sheetData>
  <sheetProtection/>
  <mergeCells count="15">
    <mergeCell ref="C10:F10"/>
    <mergeCell ref="A20:G20"/>
    <mergeCell ref="A22:C22"/>
    <mergeCell ref="D22:G22"/>
    <mergeCell ref="A13:G13"/>
    <mergeCell ref="A5:G5"/>
    <mergeCell ref="A1:G1"/>
    <mergeCell ref="A2:G2"/>
    <mergeCell ref="A3:G3"/>
    <mergeCell ref="A4:G4"/>
    <mergeCell ref="A23:C23"/>
    <mergeCell ref="D23:G23"/>
    <mergeCell ref="B8:F8"/>
    <mergeCell ref="A9:G9"/>
    <mergeCell ref="A19:G19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14.140625" style="80" customWidth="1"/>
    <col min="2" max="2" width="16.00390625" style="80" customWidth="1"/>
    <col min="3" max="3" width="16.7109375" style="80" customWidth="1"/>
    <col min="4" max="4" width="16.140625" style="80" customWidth="1"/>
    <col min="5" max="5" width="15.57421875" style="80" customWidth="1"/>
    <col min="6" max="6" width="14.28125" style="80" customWidth="1"/>
    <col min="7" max="7" width="17.421875" style="80" customWidth="1"/>
    <col min="8" max="16384" width="9.140625" style="80" customWidth="1"/>
  </cols>
  <sheetData>
    <row r="1" spans="1:8" s="44" customFormat="1" ht="15.75" customHeight="1">
      <c r="A1" s="363" t="s">
        <v>430</v>
      </c>
      <c r="B1" s="363"/>
      <c r="C1" s="363"/>
      <c r="D1" s="363"/>
      <c r="E1" s="363"/>
      <c r="F1" s="363"/>
      <c r="G1" s="363"/>
      <c r="H1" s="57"/>
    </row>
    <row r="2" spans="1:8" s="44" customFormat="1" ht="15.75" customHeight="1">
      <c r="A2" s="363" t="s">
        <v>389</v>
      </c>
      <c r="B2" s="363"/>
      <c r="C2" s="363"/>
      <c r="D2" s="363"/>
      <c r="E2" s="363"/>
      <c r="F2" s="363"/>
      <c r="G2" s="363"/>
      <c r="H2" s="57"/>
    </row>
    <row r="3" spans="1:8" s="44" customFormat="1" ht="15.75" customHeight="1">
      <c r="A3" s="363" t="s">
        <v>1</v>
      </c>
      <c r="B3" s="363"/>
      <c r="C3" s="363"/>
      <c r="D3" s="363"/>
      <c r="E3" s="363"/>
      <c r="F3" s="363"/>
      <c r="G3" s="363"/>
      <c r="H3" s="57"/>
    </row>
    <row r="4" spans="1:8" s="45" customFormat="1" ht="16.5" customHeight="1">
      <c r="A4" s="360" t="s">
        <v>420</v>
      </c>
      <c r="B4" s="360"/>
      <c r="C4" s="360"/>
      <c r="D4" s="360"/>
      <c r="E4" s="360"/>
      <c r="F4" s="360"/>
      <c r="G4" s="360"/>
      <c r="H4" s="58"/>
    </row>
    <row r="5" spans="1:8" s="45" customFormat="1" ht="16.5" customHeight="1">
      <c r="A5" s="360" t="s">
        <v>244</v>
      </c>
      <c r="B5" s="360"/>
      <c r="C5" s="360"/>
      <c r="D5" s="360"/>
      <c r="E5" s="360"/>
      <c r="F5" s="360"/>
      <c r="G5" s="360"/>
      <c r="H5" s="58"/>
    </row>
    <row r="6" spans="1:7" ht="15">
      <c r="A6" s="312"/>
      <c r="B6" s="312"/>
      <c r="C6" s="312"/>
      <c r="D6" s="312"/>
      <c r="E6" s="312"/>
      <c r="F6" s="312"/>
      <c r="G6" s="312"/>
    </row>
    <row r="7" spans="1:7" ht="15">
      <c r="A7" s="312"/>
      <c r="B7" s="312"/>
      <c r="C7" s="312"/>
      <c r="D7" s="312"/>
      <c r="E7" s="312"/>
      <c r="F7" s="312"/>
      <c r="G7" s="312"/>
    </row>
    <row r="8" spans="1:7" ht="18">
      <c r="A8" s="398" t="s">
        <v>98</v>
      </c>
      <c r="B8" s="398"/>
      <c r="C8" s="398"/>
      <c r="D8" s="398"/>
      <c r="E8" s="398"/>
      <c r="F8" s="398"/>
      <c r="G8" s="398"/>
    </row>
    <row r="9" spans="1:7" ht="18">
      <c r="A9" s="399" t="s">
        <v>14</v>
      </c>
      <c r="B9" s="399"/>
      <c r="C9" s="399"/>
      <c r="D9" s="399"/>
      <c r="E9" s="399"/>
      <c r="F9" s="399"/>
      <c r="G9" s="399"/>
    </row>
    <row r="10" spans="1:7" ht="18">
      <c r="A10" s="320"/>
      <c r="B10" s="398" t="s">
        <v>13</v>
      </c>
      <c r="C10" s="398"/>
      <c r="D10" s="398"/>
      <c r="E10" s="398"/>
      <c r="F10" s="398"/>
      <c r="G10" s="312"/>
    </row>
    <row r="11" spans="1:7" ht="33" customHeight="1">
      <c r="A11" s="405" t="s">
        <v>417</v>
      </c>
      <c r="B11" s="405"/>
      <c r="C11" s="405"/>
      <c r="D11" s="405"/>
      <c r="E11" s="405"/>
      <c r="F11" s="405"/>
      <c r="G11" s="405"/>
    </row>
    <row r="12" spans="1:7" ht="15">
      <c r="A12" s="321"/>
      <c r="B12" s="312"/>
      <c r="C12" s="312"/>
      <c r="D12" s="312"/>
      <c r="E12" s="312"/>
      <c r="F12" s="312"/>
      <c r="G12" s="312"/>
    </row>
    <row r="13" spans="1:7" ht="57">
      <c r="A13" s="322"/>
      <c r="B13" s="323" t="s">
        <v>99</v>
      </c>
      <c r="C13" s="323" t="s">
        <v>100</v>
      </c>
      <c r="D13" s="323" t="s">
        <v>101</v>
      </c>
      <c r="E13" s="323" t="s">
        <v>102</v>
      </c>
      <c r="F13" s="323" t="s">
        <v>103</v>
      </c>
      <c r="G13" s="323" t="s">
        <v>104</v>
      </c>
    </row>
    <row r="14" spans="1:7" ht="15">
      <c r="A14" s="323">
        <v>1</v>
      </c>
      <c r="B14" s="323">
        <v>2</v>
      </c>
      <c r="C14" s="323">
        <v>3</v>
      </c>
      <c r="D14" s="323">
        <v>4</v>
      </c>
      <c r="E14" s="323">
        <v>5</v>
      </c>
      <c r="F14" s="323">
        <v>6</v>
      </c>
      <c r="G14" s="323">
        <v>7</v>
      </c>
    </row>
    <row r="15" spans="1:7" ht="15">
      <c r="A15" s="323"/>
      <c r="B15" s="323" t="s">
        <v>89</v>
      </c>
      <c r="C15" s="323" t="s">
        <v>89</v>
      </c>
      <c r="D15" s="323">
        <v>0</v>
      </c>
      <c r="E15" s="323" t="s">
        <v>89</v>
      </c>
      <c r="F15" s="323" t="s">
        <v>89</v>
      </c>
      <c r="G15" s="323" t="s">
        <v>89</v>
      </c>
    </row>
    <row r="16" spans="1:7" ht="15">
      <c r="A16" s="321"/>
      <c r="B16" s="312"/>
      <c r="C16" s="312"/>
      <c r="D16" s="312"/>
      <c r="E16" s="312"/>
      <c r="F16" s="312"/>
      <c r="G16" s="312"/>
    </row>
    <row r="17" spans="1:7" ht="15">
      <c r="A17" s="400" t="s">
        <v>105</v>
      </c>
      <c r="B17" s="400"/>
      <c r="C17" s="400"/>
      <c r="D17" s="400"/>
      <c r="E17" s="400"/>
      <c r="F17" s="400"/>
      <c r="G17" s="400"/>
    </row>
    <row r="18" spans="1:7" ht="15">
      <c r="A18" s="401" t="s">
        <v>421</v>
      </c>
      <c r="B18" s="401"/>
      <c r="C18" s="401"/>
      <c r="D18" s="401"/>
      <c r="E18" s="401"/>
      <c r="F18" s="401"/>
      <c r="G18" s="401"/>
    </row>
    <row r="19" spans="1:7" ht="15">
      <c r="A19" s="324" t="s">
        <v>106</v>
      </c>
      <c r="B19" s="312"/>
      <c r="C19" s="312"/>
      <c r="D19" s="312"/>
      <c r="E19" s="312"/>
      <c r="F19" s="312"/>
      <c r="G19" s="312"/>
    </row>
    <row r="20" spans="1:7" ht="54.75" customHeight="1">
      <c r="A20" s="394" t="s">
        <v>419</v>
      </c>
      <c r="B20" s="394"/>
      <c r="C20" s="394"/>
      <c r="D20" s="402" t="s">
        <v>108</v>
      </c>
      <c r="E20" s="403"/>
      <c r="F20" s="403"/>
      <c r="G20" s="404"/>
    </row>
    <row r="21" spans="1:7" ht="51.75" customHeight="1">
      <c r="A21" s="394" t="s">
        <v>107</v>
      </c>
      <c r="B21" s="394"/>
      <c r="C21" s="394"/>
      <c r="D21" s="395">
        <v>0</v>
      </c>
      <c r="E21" s="396"/>
      <c r="F21" s="396"/>
      <c r="G21" s="397"/>
    </row>
    <row r="22" spans="1:7" ht="15">
      <c r="A22" s="324"/>
      <c r="B22" s="312"/>
      <c r="C22" s="312"/>
      <c r="D22" s="325"/>
      <c r="E22" s="312"/>
      <c r="F22" s="312"/>
      <c r="G22" s="312"/>
    </row>
  </sheetData>
  <sheetProtection/>
  <mergeCells count="15">
    <mergeCell ref="A8:G8"/>
    <mergeCell ref="A5:G5"/>
    <mergeCell ref="A1:G1"/>
    <mergeCell ref="A2:G2"/>
    <mergeCell ref="A3:G3"/>
    <mergeCell ref="A4:G4"/>
    <mergeCell ref="A21:C21"/>
    <mergeCell ref="D21:G21"/>
    <mergeCell ref="A9:G9"/>
    <mergeCell ref="A17:G17"/>
    <mergeCell ref="A18:G18"/>
    <mergeCell ref="A20:C20"/>
    <mergeCell ref="D20:G20"/>
    <mergeCell ref="A11:G11"/>
    <mergeCell ref="B10:F10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7">
      <selection activeCell="A5" sqref="A5:D5"/>
    </sheetView>
  </sheetViews>
  <sheetFormatPr defaultColWidth="9.140625" defaultRowHeight="15"/>
  <cols>
    <col min="1" max="1" width="43.8515625" style="72" customWidth="1"/>
    <col min="2" max="2" width="68.28125" style="73" customWidth="1"/>
    <col min="3" max="3" width="16.140625" style="73" customWidth="1"/>
    <col min="4" max="4" width="18.28125" style="74" customWidth="1"/>
    <col min="5" max="16384" width="9.140625" style="71" customWidth="1"/>
  </cols>
  <sheetData>
    <row r="1" spans="1:4" s="47" customFormat="1" ht="15.75">
      <c r="A1" s="106"/>
      <c r="B1" s="362" t="s">
        <v>42</v>
      </c>
      <c r="C1" s="362"/>
      <c r="D1" s="362"/>
    </row>
    <row r="2" spans="1:7" s="44" customFormat="1" ht="15.75" customHeight="1">
      <c r="A2" s="363" t="s">
        <v>389</v>
      </c>
      <c r="B2" s="363"/>
      <c r="C2" s="363"/>
      <c r="D2" s="363"/>
      <c r="E2" s="57"/>
      <c r="F2" s="57"/>
      <c r="G2" s="57"/>
    </row>
    <row r="3" spans="1:7" s="44" customFormat="1" ht="15.75" customHeight="1">
      <c r="A3" s="363" t="s">
        <v>3</v>
      </c>
      <c r="B3" s="363"/>
      <c r="C3" s="363"/>
      <c r="D3" s="363"/>
      <c r="E3" s="57"/>
      <c r="F3" s="57"/>
      <c r="G3" s="57"/>
    </row>
    <row r="4" spans="1:7" s="45" customFormat="1" ht="16.5" customHeight="1">
      <c r="A4" s="360" t="s">
        <v>2</v>
      </c>
      <c r="B4" s="360"/>
      <c r="C4" s="360"/>
      <c r="D4" s="360"/>
      <c r="E4" s="58"/>
      <c r="F4" s="58"/>
      <c r="G4" s="58"/>
    </row>
    <row r="5" spans="1:7" s="45" customFormat="1" ht="16.5" customHeight="1">
      <c r="A5" s="360" t="s">
        <v>244</v>
      </c>
      <c r="B5" s="360"/>
      <c r="C5" s="360"/>
      <c r="D5" s="360"/>
      <c r="E5" s="58"/>
      <c r="F5" s="58"/>
      <c r="G5" s="58"/>
    </row>
    <row r="6" spans="1:4" s="56" customFormat="1" ht="15.75">
      <c r="A6" s="46"/>
      <c r="B6" s="64"/>
      <c r="C6" s="64"/>
      <c r="D6" s="64"/>
    </row>
    <row r="7" spans="1:4" s="56" customFormat="1" ht="15.75">
      <c r="A7" s="46"/>
      <c r="B7" s="70"/>
      <c r="C7" s="70"/>
      <c r="D7" s="48"/>
    </row>
    <row r="8" spans="1:4" s="56" customFormat="1" ht="15.75">
      <c r="A8" s="361" t="s">
        <v>43</v>
      </c>
      <c r="B8" s="361"/>
      <c r="C8" s="361"/>
      <c r="D8" s="361"/>
    </row>
    <row r="9" spans="1:4" s="56" customFormat="1" ht="15.75">
      <c r="A9" s="361" t="s">
        <v>397</v>
      </c>
      <c r="B9" s="361"/>
      <c r="C9" s="361"/>
      <c r="D9" s="361"/>
    </row>
    <row r="10" spans="1:4" s="56" customFormat="1" ht="15.75">
      <c r="A10" s="108"/>
      <c r="B10" s="107"/>
      <c r="C10" s="107"/>
      <c r="D10" s="109"/>
    </row>
    <row r="11" spans="1:4" s="56" customFormat="1" ht="15.75">
      <c r="A11" s="108"/>
      <c r="B11" s="106"/>
      <c r="C11" s="106"/>
      <c r="D11" s="109" t="s">
        <v>342</v>
      </c>
    </row>
    <row r="12" spans="1:4" s="76" customFormat="1" ht="42" customHeight="1">
      <c r="A12" s="110" t="s">
        <v>170</v>
      </c>
      <c r="B12" s="110" t="s">
        <v>247</v>
      </c>
      <c r="C12" s="111" t="s">
        <v>341</v>
      </c>
      <c r="D12" s="111" t="s">
        <v>340</v>
      </c>
    </row>
    <row r="13" spans="1:4" s="76" customFormat="1" ht="45" customHeight="1">
      <c r="A13" s="330" t="s">
        <v>44</v>
      </c>
      <c r="B13" s="331" t="s">
        <v>45</v>
      </c>
      <c r="C13" s="114">
        <f>C14+C19+C24</f>
        <v>0</v>
      </c>
      <c r="D13" s="114">
        <f>D14+D19+D24</f>
        <v>0</v>
      </c>
    </row>
    <row r="14" spans="1:4" s="76" customFormat="1" ht="36" hidden="1">
      <c r="A14" s="330" t="s">
        <v>46</v>
      </c>
      <c r="B14" s="331" t="s">
        <v>47</v>
      </c>
      <c r="C14" s="114">
        <f>+C15+C17</f>
        <v>0</v>
      </c>
      <c r="D14" s="114">
        <f>+D15+D17</f>
        <v>0</v>
      </c>
    </row>
    <row r="15" spans="1:4" s="76" customFormat="1" ht="36" hidden="1">
      <c r="A15" s="330" t="s">
        <v>48</v>
      </c>
      <c r="B15" s="331" t="s">
        <v>49</v>
      </c>
      <c r="C15" s="114">
        <f>+C16</f>
        <v>0</v>
      </c>
      <c r="D15" s="114">
        <f>+D16</f>
        <v>0</v>
      </c>
    </row>
    <row r="16" spans="1:4" s="76" customFormat="1" ht="55.5" customHeight="1" hidden="1">
      <c r="A16" s="330" t="s">
        <v>73</v>
      </c>
      <c r="B16" s="331" t="s">
        <v>74</v>
      </c>
      <c r="C16" s="114"/>
      <c r="D16" s="114"/>
    </row>
    <row r="17" spans="1:4" s="76" customFormat="1" ht="54" hidden="1">
      <c r="A17" s="330" t="s">
        <v>50</v>
      </c>
      <c r="B17" s="331" t="s">
        <v>51</v>
      </c>
      <c r="C17" s="114">
        <f>+C18</f>
        <v>0</v>
      </c>
      <c r="D17" s="114">
        <f>+D18</f>
        <v>0</v>
      </c>
    </row>
    <row r="18" spans="1:4" s="76" customFormat="1" ht="54" hidden="1">
      <c r="A18" s="330" t="s">
        <v>75</v>
      </c>
      <c r="B18" s="331" t="s">
        <v>76</v>
      </c>
      <c r="C18" s="114"/>
      <c r="D18" s="114"/>
    </row>
    <row r="19" spans="1:4" s="76" customFormat="1" ht="36" hidden="1">
      <c r="A19" s="330" t="s">
        <v>52</v>
      </c>
      <c r="B19" s="331" t="s">
        <v>53</v>
      </c>
      <c r="C19" s="114">
        <f>+C20+C22</f>
        <v>0</v>
      </c>
      <c r="D19" s="114">
        <f>+D20+D22</f>
        <v>0</v>
      </c>
    </row>
    <row r="20" spans="1:4" s="76" customFormat="1" ht="54" hidden="1">
      <c r="A20" s="330" t="s">
        <v>54</v>
      </c>
      <c r="B20" s="331" t="s">
        <v>55</v>
      </c>
      <c r="C20" s="114">
        <f>C21</f>
        <v>0</v>
      </c>
      <c r="D20" s="114">
        <f>D21</f>
        <v>0</v>
      </c>
    </row>
    <row r="21" spans="1:4" s="76" customFormat="1" ht="72" hidden="1">
      <c r="A21" s="330" t="s">
        <v>77</v>
      </c>
      <c r="B21" s="331" t="s">
        <v>78</v>
      </c>
      <c r="C21" s="114"/>
      <c r="D21" s="114"/>
    </row>
    <row r="22" spans="1:4" s="76" customFormat="1" ht="54" hidden="1">
      <c r="A22" s="330" t="s">
        <v>56</v>
      </c>
      <c r="B22" s="331" t="s">
        <v>57</v>
      </c>
      <c r="C22" s="114">
        <f>C23</f>
        <v>0</v>
      </c>
      <c r="D22" s="114">
        <f>D23</f>
        <v>0</v>
      </c>
    </row>
    <row r="23" spans="1:4" s="76" customFormat="1" ht="0.75" customHeight="1">
      <c r="A23" s="330" t="s">
        <v>79</v>
      </c>
      <c r="B23" s="331" t="s">
        <v>80</v>
      </c>
      <c r="C23" s="114"/>
      <c r="D23" s="114"/>
    </row>
    <row r="24" spans="1:4" s="76" customFormat="1" ht="44.25" customHeight="1">
      <c r="A24" s="330" t="s">
        <v>58</v>
      </c>
      <c r="B24" s="331" t="s">
        <v>59</v>
      </c>
      <c r="C24" s="114">
        <f>C25+C29</f>
        <v>0</v>
      </c>
      <c r="D24" s="114">
        <f>D25+D29</f>
        <v>0</v>
      </c>
    </row>
    <row r="25" spans="1:4" s="76" customFormat="1" ht="30" customHeight="1">
      <c r="A25" s="330" t="s">
        <v>60</v>
      </c>
      <c r="B25" s="331" t="s">
        <v>61</v>
      </c>
      <c r="C25" s="114">
        <f aca="true" t="shared" si="0" ref="C25:D27">C26</f>
        <v>-1686.3</v>
      </c>
      <c r="D25" s="114">
        <f t="shared" si="0"/>
        <v>-1695</v>
      </c>
    </row>
    <row r="26" spans="1:4" s="76" customFormat="1" ht="24" customHeight="1">
      <c r="A26" s="330" t="s">
        <v>62</v>
      </c>
      <c r="B26" s="331" t="s">
        <v>63</v>
      </c>
      <c r="C26" s="114">
        <f t="shared" si="0"/>
        <v>-1686.3</v>
      </c>
      <c r="D26" s="114">
        <f t="shared" si="0"/>
        <v>-1695</v>
      </c>
    </row>
    <row r="27" spans="1:4" s="76" customFormat="1" ht="48.75" customHeight="1">
      <c r="A27" s="330" t="s">
        <v>64</v>
      </c>
      <c r="B27" s="331" t="s">
        <v>65</v>
      </c>
      <c r="C27" s="114">
        <f t="shared" si="0"/>
        <v>-1686.3</v>
      </c>
      <c r="D27" s="114">
        <f t="shared" si="0"/>
        <v>-1695</v>
      </c>
    </row>
    <row r="28" spans="1:4" s="76" customFormat="1" ht="44.25" customHeight="1">
      <c r="A28" s="330" t="s">
        <v>81</v>
      </c>
      <c r="B28" s="331" t="s">
        <v>84</v>
      </c>
      <c r="C28" s="114">
        <v>-1686.3</v>
      </c>
      <c r="D28" s="114">
        <v>-1695</v>
      </c>
    </row>
    <row r="29" spans="1:4" s="76" customFormat="1" ht="32.25" customHeight="1">
      <c r="A29" s="330" t="s">
        <v>66</v>
      </c>
      <c r="B29" s="331" t="s">
        <v>67</v>
      </c>
      <c r="C29" s="114">
        <f aca="true" t="shared" si="1" ref="C29:D31">C30</f>
        <v>1686.3</v>
      </c>
      <c r="D29" s="114">
        <f t="shared" si="1"/>
        <v>1695</v>
      </c>
    </row>
    <row r="30" spans="1:4" s="76" customFormat="1" ht="33" customHeight="1">
      <c r="A30" s="330" t="s">
        <v>68</v>
      </c>
      <c r="B30" s="331" t="s">
        <v>69</v>
      </c>
      <c r="C30" s="114">
        <f t="shared" si="1"/>
        <v>1686.3</v>
      </c>
      <c r="D30" s="114">
        <f t="shared" si="1"/>
        <v>1695</v>
      </c>
    </row>
    <row r="31" spans="1:4" s="76" customFormat="1" ht="36">
      <c r="A31" s="330" t="s">
        <v>70</v>
      </c>
      <c r="B31" s="331" t="s">
        <v>71</v>
      </c>
      <c r="C31" s="114">
        <f t="shared" si="1"/>
        <v>1686.3</v>
      </c>
      <c r="D31" s="114">
        <f t="shared" si="1"/>
        <v>1695</v>
      </c>
    </row>
    <row r="32" spans="1:4" s="76" customFormat="1" ht="36">
      <c r="A32" s="330" t="s">
        <v>82</v>
      </c>
      <c r="B32" s="331" t="s">
        <v>83</v>
      </c>
      <c r="C32" s="114">
        <v>1686.3</v>
      </c>
      <c r="D32" s="114">
        <v>1695</v>
      </c>
    </row>
    <row r="33" spans="1:4" s="76" customFormat="1" ht="18.75">
      <c r="A33" s="77"/>
      <c r="B33" s="78"/>
      <c r="C33" s="79"/>
      <c r="D33" s="79"/>
    </row>
    <row r="34" spans="1:4" s="76" customFormat="1" ht="18.75">
      <c r="A34" s="77"/>
      <c r="B34" s="78"/>
      <c r="C34" s="79"/>
      <c r="D34" s="79"/>
    </row>
    <row r="35" spans="1:4" s="76" customFormat="1" ht="18.75">
      <c r="A35" s="77"/>
      <c r="B35" s="78"/>
      <c r="C35" s="79"/>
      <c r="D35" s="79"/>
    </row>
    <row r="36" spans="1:4" s="76" customFormat="1" ht="18.75">
      <c r="A36" s="77"/>
      <c r="B36" s="78"/>
      <c r="C36" s="79"/>
      <c r="D36" s="79"/>
    </row>
    <row r="37" spans="1:4" s="76" customFormat="1" ht="18.75">
      <c r="A37" s="77"/>
      <c r="B37" s="78"/>
      <c r="C37" s="79"/>
      <c r="D37" s="79"/>
    </row>
    <row r="38" spans="1:4" s="76" customFormat="1" ht="18.75">
      <c r="A38" s="77"/>
      <c r="B38" s="78"/>
      <c r="C38" s="79"/>
      <c r="D38" s="79"/>
    </row>
    <row r="39" spans="1:4" s="76" customFormat="1" ht="18.75">
      <c r="A39" s="77"/>
      <c r="B39" s="78"/>
      <c r="C39" s="79"/>
      <c r="D39" s="79"/>
    </row>
    <row r="40" spans="1:4" s="76" customFormat="1" ht="18.75">
      <c r="A40" s="77"/>
      <c r="B40" s="78"/>
      <c r="C40" s="79"/>
      <c r="D40" s="79"/>
    </row>
    <row r="41" spans="1:4" s="76" customFormat="1" ht="18.75">
      <c r="A41" s="77"/>
      <c r="B41" s="78"/>
      <c r="C41" s="79"/>
      <c r="D41" s="79"/>
    </row>
    <row r="42" spans="1:4" s="76" customFormat="1" ht="18.75">
      <c r="A42" s="77"/>
      <c r="B42" s="78"/>
      <c r="C42" s="79"/>
      <c r="D42" s="79"/>
    </row>
    <row r="43" spans="1:4" s="76" customFormat="1" ht="18.75">
      <c r="A43" s="77"/>
      <c r="B43" s="78"/>
      <c r="C43" s="79"/>
      <c r="D43" s="79"/>
    </row>
    <row r="44" spans="1:4" s="76" customFormat="1" ht="18.75">
      <c r="A44" s="77"/>
      <c r="B44" s="78"/>
      <c r="C44" s="79"/>
      <c r="D44" s="79"/>
    </row>
    <row r="45" spans="1:4" s="76" customFormat="1" ht="18.75">
      <c r="A45" s="77"/>
      <c r="B45" s="78"/>
      <c r="C45" s="79"/>
      <c r="D45" s="79"/>
    </row>
    <row r="46" ht="15">
      <c r="C46" s="74"/>
    </row>
    <row r="47" ht="15">
      <c r="C47" s="74"/>
    </row>
    <row r="48" ht="15">
      <c r="C48" s="74"/>
    </row>
    <row r="49" ht="15">
      <c r="C49" s="74"/>
    </row>
    <row r="50" ht="15">
      <c r="C50" s="74"/>
    </row>
    <row r="51" ht="15">
      <c r="C51" s="74"/>
    </row>
    <row r="52" ht="15">
      <c r="C52" s="74"/>
    </row>
    <row r="53" ht="15">
      <c r="C53" s="74"/>
    </row>
    <row r="54" ht="15">
      <c r="C54" s="74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zoomScaleSheetLayoutView="100" workbookViewId="0" topLeftCell="A25">
      <selection activeCell="A45" sqref="A45:A46"/>
    </sheetView>
  </sheetViews>
  <sheetFormatPr defaultColWidth="8.8515625" defaultRowHeight="15"/>
  <cols>
    <col min="1" max="1" width="13.57421875" style="47" customWidth="1"/>
    <col min="2" max="2" width="28.28125" style="67" customWidth="1"/>
    <col min="3" max="3" width="68.140625" style="47" customWidth="1"/>
    <col min="4" max="16384" width="8.8515625" style="47" customWidth="1"/>
  </cols>
  <sheetData>
    <row r="1" spans="1:6" s="44" customFormat="1" ht="15.75" customHeight="1">
      <c r="A1" s="363" t="s">
        <v>176</v>
      </c>
      <c r="B1" s="363"/>
      <c r="C1" s="363"/>
      <c r="D1" s="57"/>
      <c r="E1" s="57"/>
      <c r="F1" s="57"/>
    </row>
    <row r="2" spans="1:6" s="44" customFormat="1" ht="15.75" customHeight="1">
      <c r="A2" s="363" t="s">
        <v>400</v>
      </c>
      <c r="B2" s="363"/>
      <c r="C2" s="363"/>
      <c r="D2" s="57"/>
      <c r="E2" s="57"/>
      <c r="F2" s="57"/>
    </row>
    <row r="3" spans="1:6" s="44" customFormat="1" ht="15.75" customHeight="1">
      <c r="A3" s="363" t="s">
        <v>1</v>
      </c>
      <c r="B3" s="363"/>
      <c r="C3" s="363"/>
      <c r="D3" s="57"/>
      <c r="E3" s="57"/>
      <c r="F3" s="57"/>
    </row>
    <row r="4" spans="1:6" s="45" customFormat="1" ht="16.5" customHeight="1">
      <c r="A4" s="360" t="s">
        <v>2</v>
      </c>
      <c r="B4" s="360"/>
      <c r="C4" s="360"/>
      <c r="D4" s="58"/>
      <c r="E4" s="58"/>
      <c r="F4" s="58"/>
    </row>
    <row r="5" spans="1:6" s="45" customFormat="1" ht="16.5" customHeight="1">
      <c r="A5" s="360" t="s">
        <v>244</v>
      </c>
      <c r="B5" s="360"/>
      <c r="C5" s="360"/>
      <c r="D5" s="58"/>
      <c r="E5" s="58"/>
      <c r="F5" s="58"/>
    </row>
    <row r="6" spans="1:4" ht="15">
      <c r="A6" s="105"/>
      <c r="B6" s="120"/>
      <c r="C6" s="121"/>
      <c r="D6" s="68"/>
    </row>
    <row r="7" spans="1:4" ht="15">
      <c r="A7" s="105"/>
      <c r="B7" s="120"/>
      <c r="C7" s="121"/>
      <c r="D7" s="68"/>
    </row>
    <row r="8" spans="1:3" ht="14.25" customHeight="1">
      <c r="A8" s="370" t="s">
        <v>172</v>
      </c>
      <c r="B8" s="370"/>
      <c r="C8" s="370"/>
    </row>
    <row r="9" spans="1:3" ht="14.25" customHeight="1">
      <c r="A9" s="370" t="s">
        <v>365</v>
      </c>
      <c r="B9" s="370"/>
      <c r="C9" s="370"/>
    </row>
    <row r="10" spans="1:3" ht="18">
      <c r="A10" s="105"/>
      <c r="B10" s="116"/>
      <c r="C10" s="105"/>
    </row>
    <row r="11" spans="1:3" s="69" customFormat="1" ht="96.75" customHeight="1">
      <c r="A11" s="122" t="s">
        <v>173</v>
      </c>
      <c r="B11" s="123" t="s">
        <v>174</v>
      </c>
      <c r="C11" s="124" t="s">
        <v>175</v>
      </c>
    </row>
    <row r="12" spans="1:3" s="69" customFormat="1" ht="31.5">
      <c r="A12" s="335" t="s">
        <v>181</v>
      </c>
      <c r="B12" s="336"/>
      <c r="C12" s="337" t="s">
        <v>398</v>
      </c>
    </row>
    <row r="13" spans="1:3" s="62" customFormat="1" ht="62.25" customHeight="1">
      <c r="A13" s="359" t="s">
        <v>181</v>
      </c>
      <c r="B13" s="353" t="s">
        <v>450</v>
      </c>
      <c r="C13" s="354" t="s">
        <v>451</v>
      </c>
    </row>
    <row r="14" spans="1:3" s="62" customFormat="1" ht="73.5" customHeight="1">
      <c r="A14" s="359" t="s">
        <v>181</v>
      </c>
      <c r="B14" s="353" t="s">
        <v>452</v>
      </c>
      <c r="C14" s="354" t="s">
        <v>451</v>
      </c>
    </row>
    <row r="15" spans="1:3" s="62" customFormat="1" ht="84.75" customHeight="1">
      <c r="A15" s="359" t="s">
        <v>181</v>
      </c>
      <c r="B15" s="353" t="s">
        <v>34</v>
      </c>
      <c r="C15" s="355" t="s">
        <v>453</v>
      </c>
    </row>
    <row r="16" spans="1:3" s="62" customFormat="1" ht="67.5" customHeight="1">
      <c r="A16" s="359" t="s">
        <v>181</v>
      </c>
      <c r="B16" s="353" t="s">
        <v>454</v>
      </c>
      <c r="C16" s="354" t="s">
        <v>445</v>
      </c>
    </row>
    <row r="17" spans="1:3" s="62" customFormat="1" ht="51.75" customHeight="1">
      <c r="A17" s="359" t="s">
        <v>181</v>
      </c>
      <c r="B17" s="353" t="s">
        <v>35</v>
      </c>
      <c r="C17" s="354" t="s">
        <v>455</v>
      </c>
    </row>
    <row r="18" spans="1:3" s="62" customFormat="1" ht="54" customHeight="1">
      <c r="A18" s="359" t="s">
        <v>181</v>
      </c>
      <c r="B18" s="352" t="s">
        <v>36</v>
      </c>
      <c r="C18" s="356" t="s">
        <v>456</v>
      </c>
    </row>
    <row r="19" spans="1:3" s="62" customFormat="1" ht="70.5" customHeight="1">
      <c r="A19" s="359" t="s">
        <v>181</v>
      </c>
      <c r="B19" s="353" t="s">
        <v>37</v>
      </c>
      <c r="C19" s="354" t="s">
        <v>457</v>
      </c>
    </row>
    <row r="20" spans="1:3" s="62" customFormat="1" ht="54" customHeight="1">
      <c r="A20" s="359" t="s">
        <v>181</v>
      </c>
      <c r="B20" s="353" t="s">
        <v>38</v>
      </c>
      <c r="C20" s="354" t="s">
        <v>458</v>
      </c>
    </row>
    <row r="21" spans="1:3" s="62" customFormat="1" ht="63" customHeight="1">
      <c r="A21" s="359" t="s">
        <v>181</v>
      </c>
      <c r="B21" s="353" t="s">
        <v>39</v>
      </c>
      <c r="C21" s="354" t="s">
        <v>459</v>
      </c>
    </row>
    <row r="22" spans="1:3" s="62" customFormat="1" ht="38.25" customHeight="1">
      <c r="A22" s="359" t="s">
        <v>181</v>
      </c>
      <c r="B22" s="353" t="s">
        <v>41</v>
      </c>
      <c r="C22" s="354" t="s">
        <v>460</v>
      </c>
    </row>
    <row r="23" spans="1:3" s="62" customFormat="1" ht="36.75" customHeight="1">
      <c r="A23" s="359" t="s">
        <v>181</v>
      </c>
      <c r="B23" s="353" t="s">
        <v>461</v>
      </c>
      <c r="C23" s="354" t="s">
        <v>462</v>
      </c>
    </row>
    <row r="24" spans="1:3" s="62" customFormat="1" ht="34.5" customHeight="1">
      <c r="A24" s="359" t="s">
        <v>181</v>
      </c>
      <c r="B24" s="352" t="s">
        <v>145</v>
      </c>
      <c r="C24" s="357" t="s">
        <v>463</v>
      </c>
    </row>
    <row r="25" spans="1:3" s="62" customFormat="1" ht="33.75" customHeight="1">
      <c r="A25" s="359" t="s">
        <v>181</v>
      </c>
      <c r="B25" s="352" t="s">
        <v>148</v>
      </c>
      <c r="C25" s="357" t="s">
        <v>464</v>
      </c>
    </row>
    <row r="26" spans="1:3" s="62" customFormat="1" ht="34.5" customHeight="1">
      <c r="A26" s="359" t="s">
        <v>181</v>
      </c>
      <c r="B26" s="352" t="s">
        <v>465</v>
      </c>
      <c r="C26" s="357" t="s">
        <v>466</v>
      </c>
    </row>
    <row r="27" spans="1:3" s="62" customFormat="1" ht="28.5" customHeight="1">
      <c r="A27" s="359" t="s">
        <v>181</v>
      </c>
      <c r="B27" s="352" t="s">
        <v>467</v>
      </c>
      <c r="C27" s="357" t="s">
        <v>468</v>
      </c>
    </row>
    <row r="28" spans="1:3" s="62" customFormat="1" ht="31.5" customHeight="1">
      <c r="A28" s="359" t="s">
        <v>181</v>
      </c>
      <c r="B28" s="352" t="s">
        <v>469</v>
      </c>
      <c r="C28" s="354" t="s">
        <v>470</v>
      </c>
    </row>
    <row r="29" spans="1:3" s="62" customFormat="1" ht="47.25">
      <c r="A29" s="359" t="s">
        <v>181</v>
      </c>
      <c r="B29" s="352" t="s">
        <v>471</v>
      </c>
      <c r="C29" s="357" t="s">
        <v>472</v>
      </c>
    </row>
    <row r="30" spans="1:3" s="62" customFormat="1" ht="47.25">
      <c r="A30" s="359" t="s">
        <v>181</v>
      </c>
      <c r="B30" s="352" t="s">
        <v>473</v>
      </c>
      <c r="C30" s="357" t="s">
        <v>474</v>
      </c>
    </row>
    <row r="31" spans="1:3" s="62" customFormat="1" ht="66" customHeight="1">
      <c r="A31" s="359" t="s">
        <v>181</v>
      </c>
      <c r="B31" s="353" t="s">
        <v>475</v>
      </c>
      <c r="C31" s="356" t="s">
        <v>476</v>
      </c>
    </row>
    <row r="32" spans="1:3" s="62" customFormat="1" ht="78.75">
      <c r="A32" s="359" t="s">
        <v>181</v>
      </c>
      <c r="B32" s="353" t="s">
        <v>477</v>
      </c>
      <c r="C32" s="356" t="s">
        <v>478</v>
      </c>
    </row>
    <row r="33" spans="1:30" s="347" customFormat="1" ht="54" customHeight="1">
      <c r="A33" s="359" t="s">
        <v>181</v>
      </c>
      <c r="B33" s="353" t="s">
        <v>479</v>
      </c>
      <c r="C33" s="356" t="s">
        <v>480</v>
      </c>
      <c r="D33" s="351"/>
      <c r="E33" s="348"/>
      <c r="F33" s="348"/>
      <c r="G33" s="348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</row>
    <row r="34" spans="1:30" ht="55.5" customHeight="1">
      <c r="A34" s="359" t="s">
        <v>181</v>
      </c>
      <c r="B34" s="353" t="s">
        <v>481</v>
      </c>
      <c r="C34" s="356" t="s">
        <v>482</v>
      </c>
      <c r="D34" s="351"/>
      <c r="E34" s="348"/>
      <c r="F34" s="348"/>
      <c r="G34" s="348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</row>
    <row r="35" spans="1:3" ht="28.5" customHeight="1">
      <c r="A35" s="359" t="s">
        <v>181</v>
      </c>
      <c r="B35" s="352" t="s">
        <v>151</v>
      </c>
      <c r="C35" s="357" t="s">
        <v>483</v>
      </c>
    </row>
    <row r="36" spans="1:3" ht="41.25" customHeight="1">
      <c r="A36" s="359" t="s">
        <v>181</v>
      </c>
      <c r="B36" s="352" t="s">
        <v>484</v>
      </c>
      <c r="C36" s="357" t="s">
        <v>485</v>
      </c>
    </row>
    <row r="37" spans="1:3" ht="47.25">
      <c r="A37" s="359" t="s">
        <v>181</v>
      </c>
      <c r="B37" s="352" t="s">
        <v>156</v>
      </c>
      <c r="C37" s="357" t="s">
        <v>486</v>
      </c>
    </row>
    <row r="38" spans="1:3" ht="39.75" customHeight="1">
      <c r="A38" s="359" t="s">
        <v>181</v>
      </c>
      <c r="B38" s="352" t="s">
        <v>487</v>
      </c>
      <c r="C38" s="357" t="s">
        <v>488</v>
      </c>
    </row>
    <row r="39" spans="1:3" ht="78.75">
      <c r="A39" s="359" t="s">
        <v>181</v>
      </c>
      <c r="B39" s="352" t="s">
        <v>489</v>
      </c>
      <c r="C39" s="357" t="s">
        <v>490</v>
      </c>
    </row>
    <row r="40" spans="1:3" ht="27.75" customHeight="1">
      <c r="A40" s="359" t="s">
        <v>181</v>
      </c>
      <c r="B40" s="352" t="s">
        <v>157</v>
      </c>
      <c r="C40" s="357" t="s">
        <v>491</v>
      </c>
    </row>
    <row r="41" spans="1:3" ht="70.5" customHeight="1">
      <c r="A41" s="359" t="s">
        <v>181</v>
      </c>
      <c r="B41" s="352" t="s">
        <v>492</v>
      </c>
      <c r="C41" s="357" t="s">
        <v>493</v>
      </c>
    </row>
    <row r="42" spans="1:3" ht="80.25" customHeight="1">
      <c r="A42" s="359" t="s">
        <v>181</v>
      </c>
      <c r="B42" s="352" t="s">
        <v>494</v>
      </c>
      <c r="C42" s="357" t="s">
        <v>495</v>
      </c>
    </row>
    <row r="43" spans="1:3" ht="46.5" customHeight="1">
      <c r="A43" s="366" t="s">
        <v>181</v>
      </c>
      <c r="B43" s="364" t="s">
        <v>496</v>
      </c>
      <c r="C43" s="369" t="s">
        <v>497</v>
      </c>
    </row>
    <row r="44" spans="1:3" ht="15.75" customHeight="1">
      <c r="A44" s="368"/>
      <c r="B44" s="364"/>
      <c r="C44" s="369"/>
    </row>
    <row r="45" spans="1:3" ht="46.5" customHeight="1">
      <c r="A45" s="366" t="s">
        <v>181</v>
      </c>
      <c r="B45" s="364" t="s">
        <v>498</v>
      </c>
      <c r="C45" s="369" t="s">
        <v>499</v>
      </c>
    </row>
    <row r="46" spans="1:3" ht="15.75" customHeight="1">
      <c r="A46" s="368"/>
      <c r="B46" s="364"/>
      <c r="C46" s="369"/>
    </row>
    <row r="47" spans="1:3" ht="30.75" customHeight="1">
      <c r="A47" s="366" t="s">
        <v>181</v>
      </c>
      <c r="B47" s="364" t="s">
        <v>500</v>
      </c>
      <c r="C47" s="369" t="s">
        <v>501</v>
      </c>
    </row>
    <row r="48" spans="1:3" ht="15.75" customHeight="1">
      <c r="A48" s="367"/>
      <c r="B48" s="364"/>
      <c r="C48" s="369"/>
    </row>
    <row r="49" spans="1:3" ht="15.75" customHeight="1">
      <c r="A49" s="368"/>
      <c r="B49" s="364"/>
      <c r="C49" s="369"/>
    </row>
    <row r="50" spans="1:3" ht="15.75" customHeight="1">
      <c r="A50" s="366" t="s">
        <v>181</v>
      </c>
      <c r="B50" s="364" t="s">
        <v>502</v>
      </c>
      <c r="C50" s="365" t="s">
        <v>503</v>
      </c>
    </row>
    <row r="51" spans="1:3" ht="15" customHeight="1">
      <c r="A51" s="367"/>
      <c r="B51" s="364"/>
      <c r="C51" s="365"/>
    </row>
    <row r="52" spans="1:3" ht="15">
      <c r="A52" s="368"/>
      <c r="B52" s="364"/>
      <c r="C52" s="365"/>
    </row>
    <row r="53" spans="1:3" ht="31.5">
      <c r="A53" s="359" t="s">
        <v>181</v>
      </c>
      <c r="B53" s="352" t="s">
        <v>504</v>
      </c>
      <c r="C53" s="357" t="s">
        <v>505</v>
      </c>
    </row>
    <row r="54" spans="1:3" ht="63">
      <c r="A54" s="359" t="s">
        <v>181</v>
      </c>
      <c r="B54" s="352" t="s">
        <v>506</v>
      </c>
      <c r="C54" s="358" t="s">
        <v>507</v>
      </c>
    </row>
    <row r="55" spans="1:3" ht="47.25">
      <c r="A55" s="359" t="s">
        <v>181</v>
      </c>
      <c r="B55" s="352" t="s">
        <v>508</v>
      </c>
      <c r="C55" s="358" t="s">
        <v>509</v>
      </c>
    </row>
    <row r="56" spans="1:3" ht="31.5">
      <c r="A56" s="359" t="s">
        <v>181</v>
      </c>
      <c r="B56" s="352" t="s">
        <v>364</v>
      </c>
      <c r="C56" s="358" t="s">
        <v>510</v>
      </c>
    </row>
    <row r="57" spans="1:3" ht="94.5">
      <c r="A57" s="359" t="s">
        <v>181</v>
      </c>
      <c r="B57" s="352" t="s">
        <v>32</v>
      </c>
      <c r="C57" s="357" t="s">
        <v>511</v>
      </c>
    </row>
    <row r="58" spans="1:3" ht="54" customHeight="1">
      <c r="A58" s="359" t="s">
        <v>181</v>
      </c>
      <c r="B58" s="352" t="s">
        <v>33</v>
      </c>
      <c r="C58" s="357" t="s">
        <v>512</v>
      </c>
    </row>
    <row r="59" ht="15" customHeight="1"/>
    <row r="72" ht="15" customHeight="1"/>
    <row r="74" ht="15" customHeight="1"/>
    <row r="76" ht="15" customHeight="1"/>
    <row r="78" ht="15" customHeight="1"/>
    <row r="80" ht="15" customHeight="1"/>
  </sheetData>
  <sheetProtection formatRows="0" autoFilter="0"/>
  <mergeCells count="19">
    <mergeCell ref="B47:B49"/>
    <mergeCell ref="C47:C49"/>
    <mergeCell ref="A1:C1"/>
    <mergeCell ref="A2:C2"/>
    <mergeCell ref="A9:C9"/>
    <mergeCell ref="A3:C3"/>
    <mergeCell ref="A4:C4"/>
    <mergeCell ref="A5:C5"/>
    <mergeCell ref="A8:C8"/>
    <mergeCell ref="B50:B52"/>
    <mergeCell ref="C50:C52"/>
    <mergeCell ref="A47:A49"/>
    <mergeCell ref="A50:A52"/>
    <mergeCell ref="A43:A44"/>
    <mergeCell ref="A45:A46"/>
    <mergeCell ref="B43:B44"/>
    <mergeCell ref="C43:C44"/>
    <mergeCell ref="B45:B46"/>
    <mergeCell ref="C45:C46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75" zoomScaleSheetLayoutView="75" zoomScalePageLayoutView="0" workbookViewId="0" topLeftCell="A10">
      <selection activeCell="B5" sqref="B5:C5"/>
    </sheetView>
  </sheetViews>
  <sheetFormatPr defaultColWidth="8.8515625" defaultRowHeight="15"/>
  <cols>
    <col min="1" max="1" width="10.8515625" style="47" customWidth="1"/>
    <col min="2" max="2" width="41.421875" style="47" customWidth="1"/>
    <col min="3" max="3" width="67.140625" style="47" customWidth="1"/>
    <col min="4" max="16384" width="8.8515625" style="47" customWidth="1"/>
  </cols>
  <sheetData>
    <row r="1" spans="1:6" s="44" customFormat="1" ht="15.75" customHeight="1">
      <c r="A1" s="338"/>
      <c r="B1" s="338"/>
      <c r="C1" s="326" t="s">
        <v>171</v>
      </c>
      <c r="D1" s="57"/>
      <c r="E1" s="57"/>
      <c r="F1" s="57"/>
    </row>
    <row r="2" spans="1:6" s="44" customFormat="1" ht="15.75" customHeight="1">
      <c r="A2" s="338"/>
      <c r="B2" s="338"/>
      <c r="C2" s="326" t="s">
        <v>389</v>
      </c>
      <c r="D2" s="57"/>
      <c r="E2" s="57"/>
      <c r="F2" s="57"/>
    </row>
    <row r="3" spans="1:6" s="44" customFormat="1" ht="15.75" customHeight="1">
      <c r="A3" s="338"/>
      <c r="B3" s="338"/>
      <c r="C3" s="326" t="s">
        <v>1</v>
      </c>
      <c r="D3" s="57"/>
      <c r="E3" s="57"/>
      <c r="F3" s="57"/>
    </row>
    <row r="4" spans="1:6" s="45" customFormat="1" ht="16.5" customHeight="1">
      <c r="A4" s="338"/>
      <c r="B4" s="360" t="s">
        <v>2</v>
      </c>
      <c r="C4" s="360"/>
      <c r="D4" s="58"/>
      <c r="E4" s="58"/>
      <c r="F4" s="58"/>
    </row>
    <row r="5" spans="1:6" s="45" customFormat="1" ht="16.5" customHeight="1">
      <c r="A5" s="338"/>
      <c r="B5" s="360" t="s">
        <v>244</v>
      </c>
      <c r="C5" s="360"/>
      <c r="D5" s="58"/>
      <c r="E5" s="58"/>
      <c r="F5" s="58"/>
    </row>
    <row r="6" spans="1:3" ht="15.75">
      <c r="A6" s="106"/>
      <c r="B6" s="372"/>
      <c r="C6" s="372"/>
    </row>
    <row r="7" spans="1:3" ht="15.75">
      <c r="A7" s="106"/>
      <c r="B7" s="106"/>
      <c r="C7" s="106"/>
    </row>
    <row r="8" spans="1:3" ht="14.25" customHeight="1">
      <c r="A8" s="371" t="s">
        <v>168</v>
      </c>
      <c r="B8" s="371"/>
      <c r="C8" s="371"/>
    </row>
    <row r="9" spans="1:3" ht="21" customHeight="1">
      <c r="A9" s="361" t="s">
        <v>401</v>
      </c>
      <c r="B9" s="361"/>
      <c r="C9" s="361"/>
    </row>
    <row r="10" spans="1:3" ht="15.75">
      <c r="A10" s="106"/>
      <c r="B10" s="107"/>
      <c r="C10" s="106"/>
    </row>
    <row r="11" spans="1:3" ht="15.75">
      <c r="A11" s="106"/>
      <c r="B11" s="106"/>
      <c r="C11" s="109"/>
    </row>
    <row r="12" spans="1:3" ht="30">
      <c r="A12" s="130" t="s">
        <v>169</v>
      </c>
      <c r="B12" s="126" t="s">
        <v>170</v>
      </c>
      <c r="C12" s="127" t="s">
        <v>247</v>
      </c>
    </row>
    <row r="13" spans="1:3" ht="67.5" customHeight="1">
      <c r="A13" s="332" t="s">
        <v>181</v>
      </c>
      <c r="B13" s="333"/>
      <c r="C13" s="334" t="s">
        <v>402</v>
      </c>
    </row>
    <row r="14" spans="1:3" s="65" customFormat="1" ht="33" customHeight="1">
      <c r="A14" s="125" t="s">
        <v>181</v>
      </c>
      <c r="B14" s="128"/>
      <c r="C14" s="129"/>
    </row>
    <row r="15" spans="1:3" ht="45.75" customHeight="1">
      <c r="A15" s="125" t="s">
        <v>181</v>
      </c>
      <c r="B15" s="330" t="s">
        <v>58</v>
      </c>
      <c r="C15" s="331" t="s">
        <v>59</v>
      </c>
    </row>
    <row r="16" spans="1:3" ht="31.5" customHeight="1">
      <c r="A16" s="125" t="s">
        <v>181</v>
      </c>
      <c r="B16" s="112" t="s">
        <v>60</v>
      </c>
      <c r="C16" s="113" t="s">
        <v>61</v>
      </c>
    </row>
    <row r="17" spans="1:3" ht="42" customHeight="1">
      <c r="A17" s="125" t="s">
        <v>181</v>
      </c>
      <c r="B17" s="112" t="s">
        <v>62</v>
      </c>
      <c r="C17" s="113" t="s">
        <v>63</v>
      </c>
    </row>
    <row r="18" spans="1:3" s="66" customFormat="1" ht="45.75" customHeight="1">
      <c r="A18" s="125" t="s">
        <v>181</v>
      </c>
      <c r="B18" s="112" t="s">
        <v>64</v>
      </c>
      <c r="C18" s="113" t="s">
        <v>65</v>
      </c>
    </row>
    <row r="19" spans="1:3" ht="51" customHeight="1">
      <c r="A19" s="125" t="s">
        <v>181</v>
      </c>
      <c r="B19" s="112" t="s">
        <v>81</v>
      </c>
      <c r="C19" s="113" t="s">
        <v>84</v>
      </c>
    </row>
    <row r="20" spans="1:3" ht="39.75" customHeight="1">
      <c r="A20" s="131" t="s">
        <v>181</v>
      </c>
      <c r="B20" s="112" t="s">
        <v>66</v>
      </c>
      <c r="C20" s="113" t="s">
        <v>67</v>
      </c>
    </row>
    <row r="21" spans="1:3" ht="39.75" customHeight="1">
      <c r="A21" s="131" t="s">
        <v>181</v>
      </c>
      <c r="B21" s="112" t="s">
        <v>68</v>
      </c>
      <c r="C21" s="113" t="s">
        <v>69</v>
      </c>
    </row>
    <row r="22" spans="1:3" ht="46.5" customHeight="1">
      <c r="A22" s="131" t="s">
        <v>181</v>
      </c>
      <c r="B22" s="112" t="s">
        <v>70</v>
      </c>
      <c r="C22" s="113" t="s">
        <v>71</v>
      </c>
    </row>
    <row r="23" spans="1:3" ht="42" customHeight="1">
      <c r="A23" s="131" t="s">
        <v>181</v>
      </c>
      <c r="B23" s="112" t="s">
        <v>82</v>
      </c>
      <c r="C23" s="113" t="s">
        <v>83</v>
      </c>
    </row>
  </sheetData>
  <sheetProtection formatRows="0" autoFilter="0"/>
  <mergeCells count="5">
    <mergeCell ref="B4:C4"/>
    <mergeCell ref="B5:C5"/>
    <mergeCell ref="A8:C8"/>
    <mergeCell ref="A9:C9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view="pageBreakPreview" zoomScale="75" zoomScaleSheetLayoutView="75" workbookViewId="0" topLeftCell="A45">
      <selection activeCell="C33" sqref="C33"/>
    </sheetView>
  </sheetViews>
  <sheetFormatPr defaultColWidth="8.8515625" defaultRowHeight="15"/>
  <cols>
    <col min="1" max="1" width="34.28125" style="46" customWidth="1"/>
    <col min="2" max="2" width="79.28125" style="49" customWidth="1"/>
    <col min="3" max="3" width="29.8515625" style="50" customWidth="1"/>
    <col min="4" max="16384" width="8.8515625" style="47" customWidth="1"/>
  </cols>
  <sheetData>
    <row r="1" spans="1:6" s="44" customFormat="1" ht="15.75" customHeight="1">
      <c r="A1" s="363" t="s">
        <v>162</v>
      </c>
      <c r="B1" s="363"/>
      <c r="C1" s="363"/>
      <c r="D1" s="57"/>
      <c r="E1" s="57"/>
      <c r="F1" s="57"/>
    </row>
    <row r="2" spans="1:6" s="44" customFormat="1" ht="15.75" customHeight="1">
      <c r="A2" s="363" t="s">
        <v>389</v>
      </c>
      <c r="B2" s="363"/>
      <c r="C2" s="363"/>
      <c r="D2" s="57"/>
      <c r="E2" s="57"/>
      <c r="F2" s="57"/>
    </row>
    <row r="3" spans="1:6" s="44" customFormat="1" ht="15.75" customHeight="1">
      <c r="A3" s="363" t="s">
        <v>3</v>
      </c>
      <c r="B3" s="363"/>
      <c r="C3" s="363"/>
      <c r="D3" s="57"/>
      <c r="E3" s="57"/>
      <c r="F3" s="57"/>
    </row>
    <row r="4" spans="1:6" s="45" customFormat="1" ht="16.5" customHeight="1">
      <c r="A4" s="360" t="s">
        <v>2</v>
      </c>
      <c r="B4" s="360"/>
      <c r="C4" s="360"/>
      <c r="D4" s="58"/>
      <c r="E4" s="58"/>
      <c r="F4" s="58"/>
    </row>
    <row r="5" spans="1:6" s="45" customFormat="1" ht="16.5" customHeight="1">
      <c r="A5" s="360" t="s">
        <v>244</v>
      </c>
      <c r="B5" s="360"/>
      <c r="C5" s="360"/>
      <c r="D5" s="58"/>
      <c r="E5" s="58"/>
      <c r="F5" s="58"/>
    </row>
    <row r="6" spans="1:3" ht="15.75">
      <c r="A6" s="372"/>
      <c r="B6" s="372"/>
      <c r="C6" s="372"/>
    </row>
    <row r="7" spans="1:3" ht="15.75">
      <c r="A7" s="108"/>
      <c r="B7" s="372"/>
      <c r="C7" s="372"/>
    </row>
    <row r="8" spans="1:4" ht="15.75">
      <c r="A8" s="108"/>
      <c r="B8" s="137"/>
      <c r="C8" s="138"/>
      <c r="D8" s="51"/>
    </row>
    <row r="9" spans="1:4" s="52" customFormat="1" ht="17.25">
      <c r="A9" s="376" t="s">
        <v>404</v>
      </c>
      <c r="B9" s="376"/>
      <c r="C9" s="376"/>
      <c r="D9" s="53"/>
    </row>
    <row r="10" spans="1:3" s="52" customFormat="1" ht="17.25">
      <c r="A10" s="375" t="s">
        <v>405</v>
      </c>
      <c r="B10" s="375"/>
      <c r="C10" s="375"/>
    </row>
    <row r="11" spans="1:3" s="52" customFormat="1" ht="17.25">
      <c r="A11" s="375" t="s">
        <v>403</v>
      </c>
      <c r="B11" s="375"/>
      <c r="C11" s="139"/>
    </row>
    <row r="12" spans="1:3" ht="30" customHeight="1">
      <c r="A12" s="108"/>
      <c r="B12" s="137"/>
      <c r="C12" s="138" t="s">
        <v>342</v>
      </c>
    </row>
    <row r="13" spans="1:3" s="54" customFormat="1" ht="88.5" customHeight="1">
      <c r="A13" s="140" t="s">
        <v>343</v>
      </c>
      <c r="B13" s="141" t="s">
        <v>344</v>
      </c>
      <c r="C13" s="142" t="s">
        <v>161</v>
      </c>
    </row>
    <row r="14" spans="1:3" ht="18.75" customHeight="1">
      <c r="A14" s="373" t="s">
        <v>163</v>
      </c>
      <c r="B14" s="374"/>
      <c r="C14" s="145">
        <f>C15+C41+C58</f>
        <v>1958.7</v>
      </c>
    </row>
    <row r="15" spans="1:3" ht="30.75" customHeight="1">
      <c r="A15" s="143" t="s">
        <v>124</v>
      </c>
      <c r="B15" s="144" t="s">
        <v>345</v>
      </c>
      <c r="C15" s="145">
        <f>+C16+C19+C27+C30+C34</f>
        <v>865</v>
      </c>
    </row>
    <row r="16" spans="1:3" ht="35.25" customHeight="1">
      <c r="A16" s="143" t="s">
        <v>346</v>
      </c>
      <c r="B16" s="144" t="s">
        <v>347</v>
      </c>
      <c r="C16" s="145">
        <f>C17</f>
        <v>134</v>
      </c>
    </row>
    <row r="17" spans="1:3" ht="31.5" customHeight="1">
      <c r="A17" s="143" t="s">
        <v>348</v>
      </c>
      <c r="B17" s="144" t="s">
        <v>349</v>
      </c>
      <c r="C17" s="145">
        <f>C18</f>
        <v>134</v>
      </c>
    </row>
    <row r="18" spans="1:3" ht="99" customHeight="1">
      <c r="A18" s="143" t="s">
        <v>350</v>
      </c>
      <c r="B18" s="144" t="s">
        <v>125</v>
      </c>
      <c r="C18" s="145">
        <v>134</v>
      </c>
    </row>
    <row r="19" spans="1:3" s="55" customFormat="1" ht="36" customHeight="1">
      <c r="A19" s="143" t="s">
        <v>126</v>
      </c>
      <c r="B19" s="144" t="s">
        <v>127</v>
      </c>
      <c r="C19" s="145">
        <f>C20+C22</f>
        <v>723</v>
      </c>
    </row>
    <row r="20" spans="1:3" s="55" customFormat="1" ht="34.5" customHeight="1">
      <c r="A20" s="143" t="s">
        <v>128</v>
      </c>
      <c r="B20" s="144" t="s">
        <v>129</v>
      </c>
      <c r="C20" s="145">
        <f>C21</f>
        <v>95</v>
      </c>
    </row>
    <row r="21" spans="1:3" ht="74.25" customHeight="1">
      <c r="A21" s="143" t="s">
        <v>130</v>
      </c>
      <c r="B21" s="144" t="s">
        <v>431</v>
      </c>
      <c r="C21" s="145">
        <v>95</v>
      </c>
    </row>
    <row r="22" spans="1:3" ht="40.5" customHeight="1">
      <c r="A22" s="143" t="s">
        <v>131</v>
      </c>
      <c r="B22" s="144" t="s">
        <v>132</v>
      </c>
      <c r="C22" s="145">
        <f>C23+C25</f>
        <v>628</v>
      </c>
    </row>
    <row r="23" spans="1:3" ht="52.5" customHeight="1">
      <c r="A23" s="143" t="s">
        <v>432</v>
      </c>
      <c r="B23" s="144" t="s">
        <v>433</v>
      </c>
      <c r="C23" s="145">
        <f>C24</f>
        <v>134</v>
      </c>
    </row>
    <row r="24" spans="1:3" ht="66" customHeight="1">
      <c r="A24" s="143" t="s">
        <v>434</v>
      </c>
      <c r="B24" s="144" t="s">
        <v>435</v>
      </c>
      <c r="C24" s="145">
        <v>134</v>
      </c>
    </row>
    <row r="25" spans="1:3" ht="44.25" customHeight="1">
      <c r="A25" s="143" t="s">
        <v>437</v>
      </c>
      <c r="B25" s="144" t="s">
        <v>436</v>
      </c>
      <c r="C25" s="145">
        <f>C26</f>
        <v>494</v>
      </c>
    </row>
    <row r="26" spans="1:3" ht="54">
      <c r="A26" s="143" t="s">
        <v>438</v>
      </c>
      <c r="B26" s="144" t="s">
        <v>439</v>
      </c>
      <c r="C26" s="145">
        <v>494</v>
      </c>
    </row>
    <row r="27" spans="1:3" ht="17.25" customHeight="1">
      <c r="A27" s="148" t="s">
        <v>351</v>
      </c>
      <c r="B27" s="149" t="s">
        <v>352</v>
      </c>
      <c r="C27" s="145">
        <f>C28</f>
        <v>4</v>
      </c>
    </row>
    <row r="28" spans="1:3" s="62" customFormat="1" ht="69" customHeight="1">
      <c r="A28" s="146" t="s">
        <v>133</v>
      </c>
      <c r="B28" s="147" t="s">
        <v>134</v>
      </c>
      <c r="C28" s="145">
        <f>C29</f>
        <v>4</v>
      </c>
    </row>
    <row r="29" spans="1:3" ht="90">
      <c r="A29" s="148" t="s">
        <v>135</v>
      </c>
      <c r="B29" s="149" t="s">
        <v>136</v>
      </c>
      <c r="C29" s="145">
        <v>4</v>
      </c>
    </row>
    <row r="30" spans="1:3" ht="54">
      <c r="A30" s="143" t="s">
        <v>353</v>
      </c>
      <c r="B30" s="144" t="s">
        <v>137</v>
      </c>
      <c r="C30" s="145">
        <f>C31</f>
        <v>4</v>
      </c>
    </row>
    <row r="31" spans="1:3" ht="114.75" customHeight="1">
      <c r="A31" s="143" t="s">
        <v>354</v>
      </c>
      <c r="B31" s="150" t="s">
        <v>138</v>
      </c>
      <c r="C31" s="145">
        <f>C32</f>
        <v>4</v>
      </c>
    </row>
    <row r="32" spans="1:3" ht="111.75" customHeight="1">
      <c r="A32" s="143" t="s">
        <v>446</v>
      </c>
      <c r="B32" s="144" t="s">
        <v>448</v>
      </c>
      <c r="C32" s="145">
        <f>C33</f>
        <v>4</v>
      </c>
    </row>
    <row r="33" spans="1:3" ht="105.75" customHeight="1">
      <c r="A33" s="143" t="s">
        <v>447</v>
      </c>
      <c r="B33" s="144" t="s">
        <v>449</v>
      </c>
      <c r="C33" s="145">
        <v>4</v>
      </c>
    </row>
    <row r="34" spans="1:3" s="63" customFormat="1" ht="0.75" customHeight="1" hidden="1">
      <c r="A34" s="146" t="s">
        <v>358</v>
      </c>
      <c r="B34" s="147" t="s">
        <v>359</v>
      </c>
      <c r="C34" s="145">
        <f>C35</f>
        <v>0</v>
      </c>
    </row>
    <row r="35" spans="1:3" s="62" customFormat="1" ht="72" hidden="1">
      <c r="A35" s="146" t="s">
        <v>360</v>
      </c>
      <c r="B35" s="147" t="s">
        <v>140</v>
      </c>
      <c r="C35" s="145">
        <f>C36</f>
        <v>0</v>
      </c>
    </row>
    <row r="36" spans="1:3" ht="54" hidden="1">
      <c r="A36" s="146" t="s">
        <v>361</v>
      </c>
      <c r="B36" s="147" t="s">
        <v>164</v>
      </c>
      <c r="C36" s="145">
        <f>C37</f>
        <v>0</v>
      </c>
    </row>
    <row r="37" spans="1:3" ht="54" hidden="1">
      <c r="A37" s="148" t="s">
        <v>362</v>
      </c>
      <c r="B37" s="149" t="s">
        <v>363</v>
      </c>
      <c r="C37" s="145">
        <v>0</v>
      </c>
    </row>
    <row r="38" spans="1:3" ht="18" hidden="1">
      <c r="A38" s="151" t="s">
        <v>30</v>
      </c>
      <c r="B38" s="152" t="s">
        <v>28</v>
      </c>
      <c r="C38" s="145"/>
    </row>
    <row r="39" spans="1:3" ht="45.75" hidden="1">
      <c r="A39" s="151" t="s">
        <v>31</v>
      </c>
      <c r="B39" s="153" t="s">
        <v>29</v>
      </c>
      <c r="C39" s="145"/>
    </row>
    <row r="40" spans="1:3" ht="45.75" hidden="1">
      <c r="A40" s="151" t="s">
        <v>39</v>
      </c>
      <c r="B40" s="153" t="s">
        <v>40</v>
      </c>
      <c r="C40" s="145"/>
    </row>
    <row r="41" spans="1:3" ht="47.25" customHeight="1">
      <c r="A41" s="143" t="s">
        <v>109</v>
      </c>
      <c r="B41" s="155" t="s">
        <v>141</v>
      </c>
      <c r="C41" s="154">
        <f>C42</f>
        <v>793.7</v>
      </c>
    </row>
    <row r="42" spans="1:3" ht="81" customHeight="1">
      <c r="A42" s="143" t="s">
        <v>110</v>
      </c>
      <c r="B42" s="144" t="s">
        <v>142</v>
      </c>
      <c r="C42" s="154">
        <f>C43+C48+C51+C56</f>
        <v>793.7</v>
      </c>
    </row>
    <row r="43" spans="1:3" ht="72.75" customHeight="1">
      <c r="A43" s="143" t="s">
        <v>111</v>
      </c>
      <c r="B43" s="144" t="s">
        <v>143</v>
      </c>
      <c r="C43" s="154">
        <f>C44+C46</f>
        <v>724.5</v>
      </c>
    </row>
    <row r="44" spans="1:3" ht="46.5" customHeight="1">
      <c r="A44" s="143" t="s">
        <v>112</v>
      </c>
      <c r="B44" s="144" t="s">
        <v>144</v>
      </c>
      <c r="C44" s="154">
        <f>C45</f>
        <v>724.5</v>
      </c>
    </row>
    <row r="45" spans="1:3" ht="54" customHeight="1">
      <c r="A45" s="143" t="s">
        <v>145</v>
      </c>
      <c r="B45" s="144" t="s">
        <v>440</v>
      </c>
      <c r="C45" s="154">
        <v>724.5</v>
      </c>
    </row>
    <row r="46" spans="1:3" ht="36" hidden="1">
      <c r="A46" s="143" t="s">
        <v>146</v>
      </c>
      <c r="B46" s="144" t="s">
        <v>147</v>
      </c>
      <c r="C46" s="154">
        <f>C47</f>
        <v>0</v>
      </c>
    </row>
    <row r="47" spans="1:3" ht="36" hidden="1">
      <c r="A47" s="143" t="s">
        <v>148</v>
      </c>
      <c r="B47" s="144" t="s">
        <v>149</v>
      </c>
      <c r="C47" s="154"/>
    </row>
    <row r="48" spans="1:3" ht="0.75" customHeight="1">
      <c r="A48" s="143" t="s">
        <v>113</v>
      </c>
      <c r="B48" s="144" t="s">
        <v>150</v>
      </c>
      <c r="C48" s="154">
        <f>C49</f>
        <v>0</v>
      </c>
    </row>
    <row r="49" spans="1:3" ht="21" customHeight="1" hidden="1">
      <c r="A49" s="143" t="s">
        <v>114</v>
      </c>
      <c r="B49" s="144" t="s">
        <v>115</v>
      </c>
      <c r="C49" s="154">
        <f>C50</f>
        <v>0</v>
      </c>
    </row>
    <row r="50" spans="1:3" ht="17.25" customHeight="1" hidden="1">
      <c r="A50" s="143" t="s">
        <v>151</v>
      </c>
      <c r="B50" s="144" t="s">
        <v>152</v>
      </c>
      <c r="C50" s="154"/>
    </row>
    <row r="51" spans="1:3" ht="61.5" customHeight="1">
      <c r="A51" s="143" t="s">
        <v>116</v>
      </c>
      <c r="B51" s="144" t="s">
        <v>153</v>
      </c>
      <c r="C51" s="154">
        <f>C52+C54</f>
        <v>69.2</v>
      </c>
    </row>
    <row r="52" spans="1:3" ht="60" customHeight="1">
      <c r="A52" s="143" t="s">
        <v>154</v>
      </c>
      <c r="B52" s="144" t="s">
        <v>155</v>
      </c>
      <c r="C52" s="154">
        <f>C53</f>
        <v>69.2</v>
      </c>
    </row>
    <row r="53" spans="1:3" ht="62.25" customHeight="1">
      <c r="A53" s="143" t="s">
        <v>156</v>
      </c>
      <c r="B53" s="144" t="s">
        <v>441</v>
      </c>
      <c r="C53" s="154">
        <v>69.2</v>
      </c>
    </row>
    <row r="54" spans="1:3" ht="18.75" hidden="1">
      <c r="A54" s="132" t="s">
        <v>117</v>
      </c>
      <c r="B54" s="133" t="s">
        <v>118</v>
      </c>
      <c r="C54" s="134">
        <f>C55</f>
        <v>0</v>
      </c>
    </row>
    <row r="55" spans="1:3" ht="14.25" customHeight="1" hidden="1">
      <c r="A55" s="132" t="s">
        <v>157</v>
      </c>
      <c r="B55" s="133" t="s">
        <v>158</v>
      </c>
      <c r="C55" s="134"/>
    </row>
    <row r="56" spans="1:3" ht="18.75" hidden="1">
      <c r="A56" s="135" t="s">
        <v>119</v>
      </c>
      <c r="B56" s="156" t="s">
        <v>159</v>
      </c>
      <c r="C56" s="134">
        <f>C57</f>
        <v>0</v>
      </c>
    </row>
    <row r="57" spans="1:3" s="97" customFormat="1" ht="18.75" hidden="1">
      <c r="A57" s="135" t="s">
        <v>160</v>
      </c>
      <c r="B57" s="136" t="s">
        <v>120</v>
      </c>
      <c r="C57" s="134"/>
    </row>
    <row r="58" spans="1:3" ht="49.5" customHeight="1">
      <c r="A58" s="157" t="s">
        <v>121</v>
      </c>
      <c r="B58" s="158" t="s">
        <v>122</v>
      </c>
      <c r="C58" s="134">
        <f>+C59</f>
        <v>300</v>
      </c>
    </row>
    <row r="59" spans="1:3" s="97" customFormat="1" ht="45.75" customHeight="1">
      <c r="A59" s="343" t="s">
        <v>364</v>
      </c>
      <c r="B59" s="344" t="s">
        <v>442</v>
      </c>
      <c r="C59" s="134">
        <v>300</v>
      </c>
    </row>
    <row r="61" spans="1:3" ht="18.75">
      <c r="A61" s="59"/>
      <c r="B61" s="60"/>
      <c r="C61" s="61"/>
    </row>
    <row r="62" spans="1:3" ht="18.75">
      <c r="A62" s="59"/>
      <c r="B62" s="60"/>
      <c r="C62" s="61"/>
    </row>
    <row r="63" spans="1:3" ht="18.75">
      <c r="A63" s="59"/>
      <c r="B63" s="60"/>
      <c r="C63" s="61"/>
    </row>
    <row r="64" spans="1:3" ht="18.75">
      <c r="A64" s="59"/>
      <c r="B64" s="60"/>
      <c r="C64" s="61"/>
    </row>
    <row r="65" spans="1:3" ht="18.75">
      <c r="A65" s="59"/>
      <c r="B65" s="60"/>
      <c r="C65" s="61"/>
    </row>
    <row r="66" spans="1:3" ht="18.75">
      <c r="A66" s="59"/>
      <c r="B66" s="60"/>
      <c r="C66" s="61"/>
    </row>
    <row r="67" spans="1:3" ht="18.75">
      <c r="A67" s="59"/>
      <c r="B67" s="60"/>
      <c r="C67" s="61"/>
    </row>
    <row r="68" spans="1:3" ht="18.75">
      <c r="A68" s="59"/>
      <c r="B68" s="60"/>
      <c r="C68" s="61"/>
    </row>
    <row r="69" spans="1:3" ht="18.75">
      <c r="A69" s="59"/>
      <c r="B69" s="60"/>
      <c r="C69" s="61"/>
    </row>
    <row r="70" spans="1:3" ht="18.75">
      <c r="A70" s="59"/>
      <c r="B70" s="60"/>
      <c r="C70" s="61"/>
    </row>
    <row r="71" spans="1:3" ht="18.75">
      <c r="A71" s="59"/>
      <c r="B71" s="60"/>
      <c r="C71" s="61"/>
    </row>
    <row r="72" spans="1:3" ht="18.75">
      <c r="A72" s="59"/>
      <c r="B72" s="60"/>
      <c r="C72" s="61"/>
    </row>
    <row r="73" spans="1:3" ht="18.75">
      <c r="A73" s="59"/>
      <c r="B73" s="60"/>
      <c r="C73" s="61"/>
    </row>
    <row r="74" spans="1:3" ht="18.75">
      <c r="A74" s="59"/>
      <c r="B74" s="60"/>
      <c r="C74" s="61"/>
    </row>
    <row r="75" spans="1:3" ht="18.75">
      <c r="A75" s="59"/>
      <c r="B75" s="60"/>
      <c r="C75" s="61"/>
    </row>
    <row r="76" spans="1:3" ht="18.75">
      <c r="A76" s="59"/>
      <c r="B76" s="60"/>
      <c r="C76" s="61"/>
    </row>
    <row r="77" spans="1:3" ht="18.75">
      <c r="A77" s="59"/>
      <c r="B77" s="60"/>
      <c r="C77" s="61"/>
    </row>
    <row r="78" spans="1:3" ht="18.75">
      <c r="A78" s="59"/>
      <c r="B78" s="60"/>
      <c r="C78" s="61"/>
    </row>
    <row r="79" spans="1:3" ht="18.75">
      <c r="A79" s="59"/>
      <c r="B79" s="60"/>
      <c r="C79" s="61"/>
    </row>
    <row r="80" spans="1:3" ht="18.75">
      <c r="A80" s="59"/>
      <c r="B80" s="60"/>
      <c r="C80" s="61"/>
    </row>
    <row r="81" spans="1:3" ht="18.75">
      <c r="A81" s="59"/>
      <c r="B81" s="60"/>
      <c r="C81" s="61"/>
    </row>
    <row r="82" spans="1:3" ht="18.75">
      <c r="A82" s="59"/>
      <c r="B82" s="60"/>
      <c r="C82" s="61"/>
    </row>
    <row r="83" spans="1:3" ht="18.75">
      <c r="A83" s="59"/>
      <c r="B83" s="60"/>
      <c r="C83" s="61"/>
    </row>
    <row r="84" spans="1:3" ht="18.75">
      <c r="A84" s="59"/>
      <c r="B84" s="60"/>
      <c r="C84" s="61"/>
    </row>
    <row r="85" spans="1:3" ht="18.75">
      <c r="A85" s="59"/>
      <c r="B85" s="60"/>
      <c r="C85" s="61"/>
    </row>
    <row r="86" spans="1:3" ht="18.75">
      <c r="A86" s="59"/>
      <c r="B86" s="60"/>
      <c r="C86" s="61"/>
    </row>
    <row r="87" spans="1:3" ht="18.75">
      <c r="A87" s="59"/>
      <c r="B87" s="60"/>
      <c r="C87" s="61"/>
    </row>
    <row r="88" spans="1:3" ht="18.75">
      <c r="A88" s="59"/>
      <c r="B88" s="60"/>
      <c r="C88" s="61"/>
    </row>
    <row r="89" spans="1:3" ht="18.75">
      <c r="A89" s="59"/>
      <c r="B89" s="60"/>
      <c r="C89" s="61"/>
    </row>
    <row r="90" spans="1:3" ht="18.75">
      <c r="A90" s="59"/>
      <c r="B90" s="60"/>
      <c r="C90" s="61"/>
    </row>
    <row r="91" spans="1:3" ht="18.75">
      <c r="A91" s="59"/>
      <c r="B91" s="60"/>
      <c r="C91" s="61"/>
    </row>
    <row r="92" spans="1:3" ht="18.75">
      <c r="A92" s="59"/>
      <c r="B92" s="60"/>
      <c r="C92" s="61"/>
    </row>
    <row r="93" spans="1:3" ht="18.75">
      <c r="A93" s="59"/>
      <c r="B93" s="60"/>
      <c r="C93" s="61"/>
    </row>
    <row r="94" spans="1:3" ht="18.75">
      <c r="A94" s="59"/>
      <c r="B94" s="60"/>
      <c r="C94" s="61"/>
    </row>
    <row r="95" spans="1:3" ht="18.75">
      <c r="A95" s="59"/>
      <c r="B95" s="60"/>
      <c r="C95" s="61"/>
    </row>
    <row r="96" spans="1:3" ht="18.75">
      <c r="A96" s="59"/>
      <c r="B96" s="60"/>
      <c r="C96" s="61"/>
    </row>
    <row r="97" spans="1:3" ht="18.75">
      <c r="A97" s="59"/>
      <c r="B97" s="60"/>
      <c r="C97" s="61"/>
    </row>
    <row r="98" spans="1:3" ht="18.75">
      <c r="A98" s="59"/>
      <c r="B98" s="60"/>
      <c r="C98" s="61"/>
    </row>
    <row r="99" spans="1:3" ht="18.75">
      <c r="A99" s="59"/>
      <c r="B99" s="60"/>
      <c r="C99" s="61"/>
    </row>
    <row r="100" spans="1:3" ht="18.75">
      <c r="A100" s="59"/>
      <c r="B100" s="60"/>
      <c r="C100" s="61"/>
    </row>
    <row r="101" spans="1:3" ht="18.75">
      <c r="A101" s="59"/>
      <c r="B101" s="60"/>
      <c r="C101" s="61"/>
    </row>
    <row r="102" spans="1:3" ht="18.75">
      <c r="A102" s="59"/>
      <c r="B102" s="60"/>
      <c r="C102" s="61"/>
    </row>
    <row r="103" spans="1:3" ht="18.75">
      <c r="A103" s="59"/>
      <c r="B103" s="60"/>
      <c r="C103" s="61"/>
    </row>
    <row r="104" spans="1:3" ht="18.75">
      <c r="A104" s="59"/>
      <c r="B104" s="60"/>
      <c r="C104" s="61"/>
    </row>
    <row r="105" spans="1:3" ht="18.75">
      <c r="A105" s="59"/>
      <c r="B105" s="60"/>
      <c r="C105" s="61"/>
    </row>
    <row r="106" spans="1:3" ht="18.75">
      <c r="A106" s="59"/>
      <c r="B106" s="60"/>
      <c r="C106" s="61"/>
    </row>
    <row r="107" spans="1:3" ht="18.75">
      <c r="A107" s="59"/>
      <c r="B107" s="60"/>
      <c r="C107" s="61"/>
    </row>
    <row r="108" spans="1:3" ht="18.75">
      <c r="A108" s="59"/>
      <c r="B108" s="60"/>
      <c r="C108" s="61"/>
    </row>
    <row r="109" spans="1:3" ht="18.75">
      <c r="A109" s="59"/>
      <c r="B109" s="60"/>
      <c r="C109" s="61"/>
    </row>
    <row r="110" spans="1:3" ht="18.75">
      <c r="A110" s="59"/>
      <c r="B110" s="60"/>
      <c r="C110" s="61"/>
    </row>
    <row r="111" spans="1:3" ht="18.75">
      <c r="A111" s="59"/>
      <c r="B111" s="60"/>
      <c r="C111" s="61"/>
    </row>
    <row r="112" spans="1:3" ht="18.75">
      <c r="A112" s="59"/>
      <c r="B112" s="60"/>
      <c r="C112" s="61"/>
    </row>
    <row r="113" spans="1:3" ht="18.75">
      <c r="A113" s="59"/>
      <c r="B113" s="60"/>
      <c r="C113" s="61"/>
    </row>
    <row r="114" spans="1:3" ht="18.75">
      <c r="A114" s="59"/>
      <c r="B114" s="60"/>
      <c r="C114" s="61"/>
    </row>
    <row r="115" spans="1:3" ht="18.75">
      <c r="A115" s="59"/>
      <c r="B115" s="60"/>
      <c r="C115" s="61"/>
    </row>
    <row r="116" spans="1:3" ht="18.75">
      <c r="A116" s="59"/>
      <c r="B116" s="60"/>
      <c r="C116" s="61"/>
    </row>
    <row r="117" spans="1:3" ht="18.75">
      <c r="A117" s="59"/>
      <c r="B117" s="60"/>
      <c r="C117" s="61"/>
    </row>
    <row r="118" spans="1:3" ht="18.75">
      <c r="A118" s="59"/>
      <c r="B118" s="60"/>
      <c r="C118" s="61"/>
    </row>
    <row r="119" spans="1:3" ht="18.75">
      <c r="A119" s="59"/>
      <c r="B119" s="60"/>
      <c r="C119" s="61"/>
    </row>
    <row r="120" spans="1:3" ht="18.75">
      <c r="A120" s="59"/>
      <c r="B120" s="60"/>
      <c r="C120" s="61"/>
    </row>
    <row r="121" spans="1:3" ht="18.75">
      <c r="A121" s="59"/>
      <c r="B121" s="60"/>
      <c r="C121" s="61"/>
    </row>
    <row r="122" spans="1:3" ht="18.75">
      <c r="A122" s="59"/>
      <c r="B122" s="60"/>
      <c r="C122" s="61"/>
    </row>
    <row r="123" spans="1:3" ht="18.75">
      <c r="A123" s="59"/>
      <c r="B123" s="60"/>
      <c r="C123" s="61"/>
    </row>
    <row r="124" spans="1:3" ht="18.75">
      <c r="A124" s="59"/>
      <c r="B124" s="60"/>
      <c r="C124" s="61"/>
    </row>
    <row r="125" spans="1:3" ht="18.75">
      <c r="A125" s="59"/>
      <c r="B125" s="60"/>
      <c r="C125" s="61"/>
    </row>
    <row r="126" spans="1:3" ht="18.75">
      <c r="A126" s="59"/>
      <c r="B126" s="60"/>
      <c r="C126" s="61"/>
    </row>
    <row r="127" spans="1:3" ht="18.75">
      <c r="A127" s="59"/>
      <c r="B127" s="60"/>
      <c r="C127" s="61"/>
    </row>
    <row r="128" spans="1:3" ht="18.75">
      <c r="A128" s="59"/>
      <c r="B128" s="60"/>
      <c r="C128" s="61"/>
    </row>
    <row r="129" spans="1:3" ht="18.75">
      <c r="A129" s="59"/>
      <c r="B129" s="60"/>
      <c r="C129" s="61"/>
    </row>
    <row r="130" spans="1:3" ht="18.75">
      <c r="A130" s="59"/>
      <c r="B130" s="60"/>
      <c r="C130" s="61"/>
    </row>
    <row r="131" spans="1:3" ht="18.75">
      <c r="A131" s="59"/>
      <c r="B131" s="60"/>
      <c r="C131" s="61"/>
    </row>
    <row r="132" spans="1:3" ht="18.75">
      <c r="A132" s="59"/>
      <c r="B132" s="60"/>
      <c r="C132" s="61"/>
    </row>
    <row r="133" spans="1:3" ht="18.75">
      <c r="A133" s="59"/>
      <c r="B133" s="60"/>
      <c r="C133" s="61"/>
    </row>
    <row r="134" spans="1:3" ht="18.75">
      <c r="A134" s="59"/>
      <c r="B134" s="60"/>
      <c r="C134" s="61"/>
    </row>
    <row r="135" spans="1:3" ht="18.75">
      <c r="A135" s="59"/>
      <c r="B135" s="60"/>
      <c r="C135" s="61"/>
    </row>
    <row r="136" spans="1:3" ht="18.75">
      <c r="A136" s="59"/>
      <c r="B136" s="60"/>
      <c r="C136" s="61"/>
    </row>
    <row r="137" spans="1:3" ht="18.75">
      <c r="A137" s="59"/>
      <c r="B137" s="60"/>
      <c r="C137" s="61"/>
    </row>
    <row r="138" spans="1:3" ht="18.75">
      <c r="A138" s="59"/>
      <c r="B138" s="60"/>
      <c r="C138" s="61"/>
    </row>
    <row r="139" spans="1:3" ht="18.75">
      <c r="A139" s="59"/>
      <c r="B139" s="60"/>
      <c r="C139" s="61"/>
    </row>
    <row r="140" spans="1:3" ht="18.75">
      <c r="A140" s="59"/>
      <c r="B140" s="60"/>
      <c r="C140" s="61"/>
    </row>
    <row r="141" spans="1:3" ht="18.75">
      <c r="A141" s="59"/>
      <c r="B141" s="60"/>
      <c r="C141" s="61"/>
    </row>
    <row r="142" spans="1:3" ht="18.75">
      <c r="A142" s="59"/>
      <c r="B142" s="60"/>
      <c r="C142" s="61"/>
    </row>
    <row r="143" spans="1:3" ht="18.75">
      <c r="A143" s="59"/>
      <c r="B143" s="60"/>
      <c r="C143" s="61"/>
    </row>
    <row r="144" spans="1:3" ht="18.75">
      <c r="A144" s="59"/>
      <c r="B144" s="60"/>
      <c r="C144" s="61"/>
    </row>
    <row r="145" spans="1:3" ht="18.75">
      <c r="A145" s="59"/>
      <c r="B145" s="60"/>
      <c r="C145" s="61"/>
    </row>
    <row r="146" spans="1:3" ht="18.75">
      <c r="A146" s="59"/>
      <c r="B146" s="60"/>
      <c r="C146" s="61"/>
    </row>
    <row r="147" spans="1:3" ht="18.75">
      <c r="A147" s="59"/>
      <c r="B147" s="60"/>
      <c r="C147" s="61"/>
    </row>
    <row r="148" spans="1:3" ht="18.75">
      <c r="A148" s="59"/>
      <c r="B148" s="60"/>
      <c r="C148" s="61"/>
    </row>
    <row r="149" spans="1:3" ht="18.75">
      <c r="A149" s="59"/>
      <c r="B149" s="60"/>
      <c r="C149" s="61"/>
    </row>
    <row r="150" spans="1:3" ht="18.75">
      <c r="A150" s="59"/>
      <c r="B150" s="60"/>
      <c r="C150" s="61"/>
    </row>
    <row r="151" spans="1:3" ht="18.75">
      <c r="A151" s="59"/>
      <c r="B151" s="60"/>
      <c r="C151" s="61"/>
    </row>
    <row r="152" spans="1:3" ht="18.75">
      <c r="A152" s="59"/>
      <c r="B152" s="60"/>
      <c r="C152" s="61"/>
    </row>
    <row r="153" spans="1:3" ht="18.75">
      <c r="A153" s="59"/>
      <c r="B153" s="60"/>
      <c r="C153" s="61"/>
    </row>
    <row r="154" spans="1:3" ht="18.75">
      <c r="A154" s="59"/>
      <c r="B154" s="60"/>
      <c r="C154" s="61"/>
    </row>
    <row r="155" spans="1:3" ht="18.75">
      <c r="A155" s="59"/>
      <c r="B155" s="60"/>
      <c r="C155" s="61"/>
    </row>
    <row r="156" spans="1:3" ht="18.75">
      <c r="A156" s="59"/>
      <c r="B156" s="60"/>
      <c r="C156" s="61"/>
    </row>
    <row r="157" spans="1:3" ht="18.75">
      <c r="A157" s="59"/>
      <c r="B157" s="60"/>
      <c r="C157" s="61"/>
    </row>
    <row r="158" spans="1:3" ht="18.75">
      <c r="A158" s="59"/>
      <c r="B158" s="60"/>
      <c r="C158" s="61"/>
    </row>
    <row r="159" spans="1:3" ht="18.75">
      <c r="A159" s="59"/>
      <c r="B159" s="60"/>
      <c r="C159" s="61"/>
    </row>
    <row r="160" spans="1:3" ht="18.75">
      <c r="A160" s="59"/>
      <c r="B160" s="60"/>
      <c r="C160" s="61"/>
    </row>
    <row r="161" spans="1:3" ht="18.75">
      <c r="A161" s="59"/>
      <c r="B161" s="60"/>
      <c r="C161" s="61"/>
    </row>
    <row r="162" spans="1:3" ht="18.75">
      <c r="A162" s="59"/>
      <c r="B162" s="60"/>
      <c r="C162" s="61"/>
    </row>
    <row r="163" spans="1:3" ht="18.75">
      <c r="A163" s="59"/>
      <c r="B163" s="60"/>
      <c r="C163" s="61"/>
    </row>
    <row r="164" spans="1:3" ht="18.75">
      <c r="A164" s="59"/>
      <c r="B164" s="60"/>
      <c r="C164" s="61"/>
    </row>
    <row r="165" spans="1:3" ht="18.75">
      <c r="A165" s="59"/>
      <c r="B165" s="60"/>
      <c r="C165" s="61"/>
    </row>
    <row r="166" spans="1:3" ht="18.75">
      <c r="A166" s="59"/>
      <c r="B166" s="60"/>
      <c r="C166" s="61"/>
    </row>
    <row r="167" spans="1:3" ht="18.75">
      <c r="A167" s="59"/>
      <c r="B167" s="60"/>
      <c r="C167" s="61"/>
    </row>
    <row r="168" spans="1:3" ht="18.75">
      <c r="A168" s="59"/>
      <c r="B168" s="60"/>
      <c r="C168" s="61"/>
    </row>
    <row r="169" spans="1:3" ht="18.75">
      <c r="A169" s="59"/>
      <c r="B169" s="60"/>
      <c r="C169" s="61"/>
    </row>
    <row r="170" spans="1:3" ht="18.75">
      <c r="A170" s="59"/>
      <c r="B170" s="60"/>
      <c r="C170" s="61"/>
    </row>
    <row r="171" spans="1:3" ht="18.75">
      <c r="A171" s="59"/>
      <c r="B171" s="60"/>
      <c r="C171" s="61"/>
    </row>
    <row r="172" spans="1:3" ht="18.75">
      <c r="A172" s="59"/>
      <c r="B172" s="60"/>
      <c r="C172" s="61"/>
    </row>
    <row r="173" spans="1:3" ht="18.75">
      <c r="A173" s="59"/>
      <c r="B173" s="60"/>
      <c r="C173" s="61"/>
    </row>
    <row r="174" spans="1:3" ht="18.75">
      <c r="A174" s="59"/>
      <c r="B174" s="60"/>
      <c r="C174" s="61"/>
    </row>
    <row r="175" spans="1:3" ht="18.75">
      <c r="A175" s="59"/>
      <c r="B175" s="60"/>
      <c r="C175" s="61"/>
    </row>
    <row r="176" spans="1:3" ht="18.75">
      <c r="A176" s="59"/>
      <c r="B176" s="60"/>
      <c r="C176" s="61"/>
    </row>
    <row r="177" spans="1:3" ht="18.75">
      <c r="A177" s="59"/>
      <c r="B177" s="60"/>
      <c r="C177" s="61"/>
    </row>
    <row r="178" spans="1:3" ht="18.75">
      <c r="A178" s="59"/>
      <c r="B178" s="60"/>
      <c r="C178" s="61"/>
    </row>
    <row r="179" spans="1:3" ht="18.75">
      <c r="A179" s="59"/>
      <c r="B179" s="60"/>
      <c r="C179" s="61"/>
    </row>
    <row r="180" spans="1:3" ht="18.75">
      <c r="A180" s="59"/>
      <c r="B180" s="60"/>
      <c r="C180" s="61"/>
    </row>
    <row r="181" spans="1:3" ht="18.75">
      <c r="A181" s="59"/>
      <c r="B181" s="60"/>
      <c r="C181" s="61"/>
    </row>
    <row r="182" spans="1:3" ht="18.75">
      <c r="A182" s="59"/>
      <c r="B182" s="60"/>
      <c r="C182" s="61"/>
    </row>
    <row r="183" spans="1:3" ht="18.75">
      <c r="A183" s="59"/>
      <c r="B183" s="60"/>
      <c r="C183" s="61"/>
    </row>
    <row r="184" spans="1:3" ht="18.75">
      <c r="A184" s="59"/>
      <c r="B184" s="60"/>
      <c r="C184" s="61"/>
    </row>
    <row r="185" spans="1:3" ht="18.75">
      <c r="A185" s="59"/>
      <c r="B185" s="60"/>
      <c r="C185" s="61"/>
    </row>
    <row r="186" spans="1:3" ht="18.75">
      <c r="A186" s="59"/>
      <c r="B186" s="60"/>
      <c r="C186" s="61"/>
    </row>
    <row r="187" spans="1:3" ht="18.75">
      <c r="A187" s="59"/>
      <c r="B187" s="60"/>
      <c r="C187" s="61"/>
    </row>
    <row r="188" spans="1:3" ht="18.75">
      <c r="A188" s="59"/>
      <c r="B188" s="60"/>
      <c r="C188" s="61"/>
    </row>
    <row r="189" spans="1:3" ht="18.75">
      <c r="A189" s="59"/>
      <c r="B189" s="60"/>
      <c r="C189" s="61"/>
    </row>
    <row r="190" spans="1:3" ht="18.75">
      <c r="A190" s="59"/>
      <c r="B190" s="60"/>
      <c r="C190" s="61"/>
    </row>
  </sheetData>
  <sheetProtection formatRows="0" autoFilter="0"/>
  <mergeCells count="11">
    <mergeCell ref="A1:C1"/>
    <mergeCell ref="A2:C2"/>
    <mergeCell ref="A3:C3"/>
    <mergeCell ref="B7:C7"/>
    <mergeCell ref="A11:B11"/>
    <mergeCell ref="A14:B14"/>
    <mergeCell ref="A6:C6"/>
    <mergeCell ref="A10:C10"/>
    <mergeCell ref="A9:C9"/>
    <mergeCell ref="A4:C4"/>
    <mergeCell ref="A5:C5"/>
  </mergeCells>
  <printOptions horizontalCentered="1"/>
  <pageMargins left="0.7" right="0.7" top="0.75" bottom="0.75" header="0.3" footer="0.3"/>
  <pageSetup blackAndWhite="1" fitToHeight="0" fitToWidth="1" horizontalDpi="600" verticalDpi="600" orientation="portrait" paperSize="9" scale="60" r:id="rId1"/>
  <rowBreaks count="1" manualBreakCount="1">
    <brk id="2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view="pageBreakPreview" zoomScale="80" zoomScaleSheetLayoutView="80" zoomScalePageLayoutView="0" workbookViewId="0" topLeftCell="A22">
      <selection activeCell="B63" sqref="B63"/>
    </sheetView>
  </sheetViews>
  <sheetFormatPr defaultColWidth="8.8515625" defaultRowHeight="15"/>
  <cols>
    <col min="1" max="1" width="32.57421875" style="46" customWidth="1"/>
    <col min="2" max="2" width="73.00390625" style="49" customWidth="1"/>
    <col min="3" max="3" width="13.28125" style="49" customWidth="1"/>
    <col min="4" max="4" width="13.28125" style="50" customWidth="1"/>
    <col min="5" max="16384" width="8.8515625" style="47" customWidth="1"/>
  </cols>
  <sheetData>
    <row r="1" spans="1:7" s="44" customFormat="1" ht="15.75" customHeight="1">
      <c r="A1" s="363" t="s">
        <v>165</v>
      </c>
      <c r="B1" s="363"/>
      <c r="C1" s="363"/>
      <c r="D1" s="363"/>
      <c r="E1" s="57"/>
      <c r="F1" s="57"/>
      <c r="G1" s="57"/>
    </row>
    <row r="2" spans="1:7" s="44" customFormat="1" ht="15.75" customHeight="1">
      <c r="A2" s="363" t="s">
        <v>389</v>
      </c>
      <c r="B2" s="363"/>
      <c r="C2" s="363"/>
      <c r="D2" s="363"/>
      <c r="E2" s="57"/>
      <c r="F2" s="57"/>
      <c r="G2" s="57"/>
    </row>
    <row r="3" spans="1:7" s="44" customFormat="1" ht="15.75" customHeight="1">
      <c r="A3" s="363" t="s">
        <v>1</v>
      </c>
      <c r="B3" s="363"/>
      <c r="C3" s="363"/>
      <c r="D3" s="363"/>
      <c r="E3" s="57"/>
      <c r="F3" s="57"/>
      <c r="G3" s="57"/>
    </row>
    <row r="4" spans="1:7" s="45" customFormat="1" ht="16.5" customHeight="1">
      <c r="A4" s="378" t="s">
        <v>4</v>
      </c>
      <c r="B4" s="378"/>
      <c r="C4" s="378"/>
      <c r="D4" s="378"/>
      <c r="E4" s="58"/>
      <c r="F4" s="58"/>
      <c r="G4" s="58"/>
    </row>
    <row r="5" spans="1:7" s="45" customFormat="1" ht="16.5" customHeight="1">
      <c r="A5" s="378" t="s">
        <v>244</v>
      </c>
      <c r="B5" s="378"/>
      <c r="C5" s="378"/>
      <c r="D5" s="378"/>
      <c r="E5" s="58"/>
      <c r="F5" s="58"/>
      <c r="G5" s="58"/>
    </row>
    <row r="6" spans="1:4" ht="15.75">
      <c r="A6" s="377"/>
      <c r="B6" s="377"/>
      <c r="C6" s="377"/>
      <c r="D6" s="377"/>
    </row>
    <row r="7" spans="1:4" ht="15.75">
      <c r="A7" s="159"/>
      <c r="B7" s="377"/>
      <c r="C7" s="377"/>
      <c r="D7" s="377"/>
    </row>
    <row r="8" spans="1:5" ht="15.75">
      <c r="A8" s="159"/>
      <c r="B8" s="160"/>
      <c r="C8" s="160"/>
      <c r="D8" s="161"/>
      <c r="E8" s="51"/>
    </row>
    <row r="9" spans="1:5" s="52" customFormat="1" ht="17.25">
      <c r="A9" s="380" t="s">
        <v>406</v>
      </c>
      <c r="B9" s="380"/>
      <c r="C9" s="380"/>
      <c r="D9" s="380"/>
      <c r="E9" s="53"/>
    </row>
    <row r="10" spans="1:4" s="52" customFormat="1" ht="17.25">
      <c r="A10" s="379" t="s">
        <v>407</v>
      </c>
      <c r="B10" s="379"/>
      <c r="C10" s="379"/>
      <c r="D10" s="379"/>
    </row>
    <row r="11" spans="1:4" s="52" customFormat="1" ht="17.25">
      <c r="A11" s="162"/>
      <c r="B11" s="162" t="s">
        <v>408</v>
      </c>
      <c r="C11" s="162"/>
      <c r="D11" s="162"/>
    </row>
    <row r="12" spans="1:4" ht="15.75">
      <c r="A12" s="159"/>
      <c r="B12" s="160"/>
      <c r="C12" s="160"/>
      <c r="D12" s="161" t="s">
        <v>342</v>
      </c>
    </row>
    <row r="13" spans="1:4" s="54" customFormat="1" ht="88.5" customHeight="1">
      <c r="A13" s="163" t="s">
        <v>343</v>
      </c>
      <c r="B13" s="164" t="s">
        <v>344</v>
      </c>
      <c r="C13" s="165" t="s">
        <v>167</v>
      </c>
      <c r="D13" s="165" t="s">
        <v>166</v>
      </c>
    </row>
    <row r="14" spans="1:4" ht="18.75" customHeight="1">
      <c r="A14" s="373" t="s">
        <v>163</v>
      </c>
      <c r="B14" s="374"/>
      <c r="C14" s="145">
        <f>C15+C40+C19+C57</f>
        <v>1686.3</v>
      </c>
      <c r="D14" s="145">
        <f>D15+D40+D19+D57</f>
        <v>1695</v>
      </c>
    </row>
    <row r="15" spans="1:4" ht="51" customHeight="1">
      <c r="A15" s="143" t="s">
        <v>124</v>
      </c>
      <c r="B15" s="144" t="s">
        <v>345</v>
      </c>
      <c r="C15" s="145">
        <f>+C16+C21+C29+C32+C36</f>
        <v>871</v>
      </c>
      <c r="D15" s="145">
        <f>+D16+D21+D29+D32+D36</f>
        <v>883</v>
      </c>
    </row>
    <row r="16" spans="1:4" ht="18">
      <c r="A16" s="143" t="s">
        <v>346</v>
      </c>
      <c r="B16" s="144" t="s">
        <v>347</v>
      </c>
      <c r="C16" s="145">
        <f>C17</f>
        <v>144</v>
      </c>
      <c r="D16" s="145">
        <f>D17</f>
        <v>156</v>
      </c>
    </row>
    <row r="17" spans="1:4" ht="35.25" customHeight="1">
      <c r="A17" s="143" t="s">
        <v>348</v>
      </c>
      <c r="B17" s="144" t="s">
        <v>349</v>
      </c>
      <c r="C17" s="145">
        <f>C18</f>
        <v>144</v>
      </c>
      <c r="D17" s="145">
        <f>D18</f>
        <v>156</v>
      </c>
    </row>
    <row r="18" spans="1:4" ht="124.5" customHeight="1">
      <c r="A18" s="143" t="s">
        <v>350</v>
      </c>
      <c r="B18" s="144" t="s">
        <v>125</v>
      </c>
      <c r="C18" s="145">
        <v>144</v>
      </c>
      <c r="D18" s="145">
        <v>156</v>
      </c>
    </row>
    <row r="19" spans="1:4" ht="36" customHeight="1">
      <c r="A19" s="143" t="s">
        <v>390</v>
      </c>
      <c r="B19" s="144" t="s">
        <v>391</v>
      </c>
      <c r="C19" s="145">
        <v>4</v>
      </c>
      <c r="D19" s="145">
        <v>4</v>
      </c>
    </row>
    <row r="20" spans="1:4" ht="36" customHeight="1">
      <c r="A20" s="143" t="s">
        <v>392</v>
      </c>
      <c r="B20" s="144" t="s">
        <v>393</v>
      </c>
      <c r="C20" s="145">
        <v>4</v>
      </c>
      <c r="D20" s="145">
        <v>4</v>
      </c>
    </row>
    <row r="21" spans="1:4" s="55" customFormat="1" ht="40.5" customHeight="1">
      <c r="A21" s="143" t="s">
        <v>126</v>
      </c>
      <c r="B21" s="144" t="s">
        <v>127</v>
      </c>
      <c r="C21" s="145">
        <f>C22+C24</f>
        <v>723</v>
      </c>
      <c r="D21" s="145">
        <f>D22+D24</f>
        <v>723</v>
      </c>
    </row>
    <row r="22" spans="1:4" s="55" customFormat="1" ht="37.5" customHeight="1">
      <c r="A22" s="143" t="s">
        <v>128</v>
      </c>
      <c r="B22" s="144" t="s">
        <v>129</v>
      </c>
      <c r="C22" s="145">
        <f>C23</f>
        <v>95</v>
      </c>
      <c r="D22" s="145">
        <f>D23</f>
        <v>95</v>
      </c>
    </row>
    <row r="23" spans="1:4" ht="81" customHeight="1">
      <c r="A23" s="143" t="s">
        <v>130</v>
      </c>
      <c r="B23" s="144" t="s">
        <v>431</v>
      </c>
      <c r="C23" s="145">
        <v>95</v>
      </c>
      <c r="D23" s="145">
        <v>95</v>
      </c>
    </row>
    <row r="24" spans="1:4" ht="69" customHeight="1">
      <c r="A24" s="143" t="s">
        <v>131</v>
      </c>
      <c r="B24" s="144" t="s">
        <v>132</v>
      </c>
      <c r="C24" s="145">
        <f>C25+C27</f>
        <v>628</v>
      </c>
      <c r="D24" s="145">
        <f>D25+D27</f>
        <v>628</v>
      </c>
    </row>
    <row r="25" spans="1:4" ht="18">
      <c r="A25" s="143" t="s">
        <v>432</v>
      </c>
      <c r="B25" s="144" t="s">
        <v>433</v>
      </c>
      <c r="C25" s="145">
        <f>C26</f>
        <v>134</v>
      </c>
      <c r="D25" s="145">
        <f>D26</f>
        <v>134</v>
      </c>
    </row>
    <row r="26" spans="1:4" ht="54">
      <c r="A26" s="143" t="s">
        <v>434</v>
      </c>
      <c r="B26" s="144" t="s">
        <v>435</v>
      </c>
      <c r="C26" s="145">
        <v>134</v>
      </c>
      <c r="D26" s="145">
        <v>134</v>
      </c>
    </row>
    <row r="27" spans="1:4" ht="18">
      <c r="A27" s="143" t="s">
        <v>437</v>
      </c>
      <c r="B27" s="144" t="s">
        <v>436</v>
      </c>
      <c r="C27" s="145">
        <f>C28</f>
        <v>494</v>
      </c>
      <c r="D27" s="145">
        <f>D28</f>
        <v>494</v>
      </c>
    </row>
    <row r="28" spans="1:4" ht="54">
      <c r="A28" s="143" t="s">
        <v>438</v>
      </c>
      <c r="B28" s="144" t="s">
        <v>439</v>
      </c>
      <c r="C28" s="145">
        <v>494</v>
      </c>
      <c r="D28" s="145">
        <v>494</v>
      </c>
    </row>
    <row r="29" spans="1:4" ht="38.25" customHeight="1">
      <c r="A29" s="148" t="s">
        <v>351</v>
      </c>
      <c r="B29" s="149" t="s">
        <v>352</v>
      </c>
      <c r="C29" s="145">
        <f>C30</f>
        <v>4</v>
      </c>
      <c r="D29" s="145">
        <f>D30</f>
        <v>4</v>
      </c>
    </row>
    <row r="30" spans="1:4" s="62" customFormat="1" ht="94.5" customHeight="1">
      <c r="A30" s="146" t="s">
        <v>133</v>
      </c>
      <c r="B30" s="147" t="s">
        <v>134</v>
      </c>
      <c r="C30" s="145">
        <f>C31</f>
        <v>4</v>
      </c>
      <c r="D30" s="145">
        <f>D31</f>
        <v>4</v>
      </c>
    </row>
    <row r="31" spans="1:4" ht="147.75" customHeight="1">
      <c r="A31" s="148" t="s">
        <v>135</v>
      </c>
      <c r="B31" s="149" t="s">
        <v>136</v>
      </c>
      <c r="C31" s="145">
        <v>4</v>
      </c>
      <c r="D31" s="145">
        <v>4</v>
      </c>
    </row>
    <row r="32" spans="1:4" ht="54" hidden="1">
      <c r="A32" s="143" t="s">
        <v>353</v>
      </c>
      <c r="B32" s="144" t="s">
        <v>137</v>
      </c>
      <c r="C32" s="145">
        <f aca="true" t="shared" si="0" ref="C32:D34">C33</f>
        <v>0</v>
      </c>
      <c r="D32" s="145">
        <f t="shared" si="0"/>
        <v>0</v>
      </c>
    </row>
    <row r="33" spans="1:4" ht="126" hidden="1">
      <c r="A33" s="143" t="s">
        <v>354</v>
      </c>
      <c r="B33" s="150" t="s">
        <v>138</v>
      </c>
      <c r="C33" s="145">
        <f t="shared" si="0"/>
        <v>0</v>
      </c>
      <c r="D33" s="145">
        <f t="shared" si="0"/>
        <v>0</v>
      </c>
    </row>
    <row r="34" spans="1:4" ht="90" hidden="1">
      <c r="A34" s="143" t="s">
        <v>355</v>
      </c>
      <c r="B34" s="144" t="s">
        <v>356</v>
      </c>
      <c r="C34" s="145">
        <f t="shared" si="0"/>
        <v>0</v>
      </c>
      <c r="D34" s="145">
        <f t="shared" si="0"/>
        <v>0</v>
      </c>
    </row>
    <row r="35" spans="1:4" ht="108" hidden="1">
      <c r="A35" s="143" t="s">
        <v>357</v>
      </c>
      <c r="B35" s="144" t="s">
        <v>139</v>
      </c>
      <c r="C35" s="145"/>
      <c r="D35" s="145"/>
    </row>
    <row r="36" spans="1:4" s="63" customFormat="1" ht="36" hidden="1">
      <c r="A36" s="146" t="s">
        <v>358</v>
      </c>
      <c r="B36" s="147" t="s">
        <v>359</v>
      </c>
      <c r="C36" s="145">
        <f aca="true" t="shared" si="1" ref="C36:D38">C37</f>
        <v>0</v>
      </c>
      <c r="D36" s="145">
        <f t="shared" si="1"/>
        <v>0</v>
      </c>
    </row>
    <row r="37" spans="1:4" s="62" customFormat="1" ht="72" hidden="1">
      <c r="A37" s="146" t="s">
        <v>360</v>
      </c>
      <c r="B37" s="147" t="s">
        <v>140</v>
      </c>
      <c r="C37" s="145">
        <f t="shared" si="1"/>
        <v>0</v>
      </c>
      <c r="D37" s="145">
        <f t="shared" si="1"/>
        <v>0</v>
      </c>
    </row>
    <row r="38" spans="1:4" ht="54" hidden="1">
      <c r="A38" s="146" t="s">
        <v>361</v>
      </c>
      <c r="B38" s="147" t="s">
        <v>164</v>
      </c>
      <c r="C38" s="145">
        <f t="shared" si="1"/>
        <v>0</v>
      </c>
      <c r="D38" s="145">
        <f t="shared" si="1"/>
        <v>0</v>
      </c>
    </row>
    <row r="39" spans="1:4" ht="72" hidden="1">
      <c r="A39" s="148" t="s">
        <v>362</v>
      </c>
      <c r="B39" s="149" t="s">
        <v>363</v>
      </c>
      <c r="C39" s="145">
        <v>0</v>
      </c>
      <c r="D39" s="145">
        <v>0</v>
      </c>
    </row>
    <row r="40" spans="1:4" ht="47.25" customHeight="1">
      <c r="A40" s="143" t="s">
        <v>109</v>
      </c>
      <c r="B40" s="155" t="s">
        <v>141</v>
      </c>
      <c r="C40" s="154">
        <f>C41</f>
        <v>511.29999999999995</v>
      </c>
      <c r="D40" s="154">
        <f>D41</f>
        <v>508</v>
      </c>
    </row>
    <row r="41" spans="1:4" ht="36">
      <c r="A41" s="143" t="s">
        <v>110</v>
      </c>
      <c r="B41" s="144" t="s">
        <v>142</v>
      </c>
      <c r="C41" s="154">
        <f>C42+C47+C50+C55</f>
        <v>511.29999999999995</v>
      </c>
      <c r="D41" s="154">
        <f>D42+D47+D50+D55</f>
        <v>508</v>
      </c>
    </row>
    <row r="42" spans="1:4" ht="47.25" customHeight="1">
      <c r="A42" s="143" t="s">
        <v>111</v>
      </c>
      <c r="B42" s="144" t="s">
        <v>143</v>
      </c>
      <c r="C42" s="154">
        <f>C43+C45</f>
        <v>441.2</v>
      </c>
      <c r="D42" s="154">
        <f>D43+D45</f>
        <v>441</v>
      </c>
    </row>
    <row r="43" spans="1:4" ht="49.5" customHeight="1">
      <c r="A43" s="143" t="s">
        <v>112</v>
      </c>
      <c r="B43" s="144" t="s">
        <v>144</v>
      </c>
      <c r="C43" s="154">
        <f>C44</f>
        <v>441.2</v>
      </c>
      <c r="D43" s="154">
        <f>D44</f>
        <v>441</v>
      </c>
    </row>
    <row r="44" spans="1:4" ht="69" customHeight="1">
      <c r="A44" s="143" t="s">
        <v>145</v>
      </c>
      <c r="B44" s="144" t="s">
        <v>443</v>
      </c>
      <c r="C44" s="154">
        <v>441.2</v>
      </c>
      <c r="D44" s="154">
        <v>441</v>
      </c>
    </row>
    <row r="45" spans="1:4" ht="2.25" customHeight="1" hidden="1">
      <c r="A45" s="143" t="s">
        <v>146</v>
      </c>
      <c r="B45" s="144" t="s">
        <v>147</v>
      </c>
      <c r="C45" s="154">
        <f>C46</f>
        <v>0</v>
      </c>
      <c r="D45" s="154">
        <f>D46</f>
        <v>0</v>
      </c>
    </row>
    <row r="46" spans="1:4" ht="36" hidden="1">
      <c r="A46" s="143" t="s">
        <v>148</v>
      </c>
      <c r="B46" s="144" t="s">
        <v>149</v>
      </c>
      <c r="C46" s="154"/>
      <c r="D46" s="154"/>
    </row>
    <row r="47" spans="1:4" ht="54" hidden="1">
      <c r="A47" s="143" t="s">
        <v>113</v>
      </c>
      <c r="B47" s="144" t="s">
        <v>150</v>
      </c>
      <c r="C47" s="154">
        <f>C48</f>
        <v>0</v>
      </c>
      <c r="D47" s="154">
        <f>D48</f>
        <v>0</v>
      </c>
    </row>
    <row r="48" spans="1:4" ht="21" customHeight="1" hidden="1">
      <c r="A48" s="143" t="s">
        <v>114</v>
      </c>
      <c r="B48" s="144" t="s">
        <v>115</v>
      </c>
      <c r="C48" s="154">
        <f>C49</f>
        <v>0</v>
      </c>
      <c r="D48" s="154">
        <f>D49</f>
        <v>0</v>
      </c>
    </row>
    <row r="49" spans="1:4" ht="17.25" customHeight="1" hidden="1">
      <c r="A49" s="143" t="s">
        <v>151</v>
      </c>
      <c r="B49" s="144" t="s">
        <v>152</v>
      </c>
      <c r="C49" s="154"/>
      <c r="D49" s="154"/>
    </row>
    <row r="50" spans="1:4" ht="62.25" customHeight="1">
      <c r="A50" s="143" t="s">
        <v>116</v>
      </c>
      <c r="B50" s="144" t="s">
        <v>153</v>
      </c>
      <c r="C50" s="154">
        <f>C51+C53</f>
        <v>70.1</v>
      </c>
      <c r="D50" s="154">
        <f>D51+D53</f>
        <v>67</v>
      </c>
    </row>
    <row r="51" spans="1:4" ht="63.75" customHeight="1">
      <c r="A51" s="143" t="s">
        <v>154</v>
      </c>
      <c r="B51" s="144" t="s">
        <v>155</v>
      </c>
      <c r="C51" s="154">
        <f>C52</f>
        <v>70.1</v>
      </c>
      <c r="D51" s="154">
        <f>D52</f>
        <v>67</v>
      </c>
    </row>
    <row r="52" spans="1:4" ht="77.25" customHeight="1">
      <c r="A52" s="143" t="s">
        <v>156</v>
      </c>
      <c r="B52" s="144" t="s">
        <v>441</v>
      </c>
      <c r="C52" s="154">
        <v>70.1</v>
      </c>
      <c r="D52" s="154">
        <v>67</v>
      </c>
    </row>
    <row r="53" spans="1:4" ht="13.5" customHeight="1" hidden="1">
      <c r="A53" s="143" t="s">
        <v>117</v>
      </c>
      <c r="B53" s="144" t="s">
        <v>118</v>
      </c>
      <c r="C53" s="154">
        <f>C54</f>
        <v>0</v>
      </c>
      <c r="D53" s="154">
        <f>D54</f>
        <v>0</v>
      </c>
    </row>
    <row r="54" spans="1:4" ht="14.25" customHeight="1" hidden="1">
      <c r="A54" s="143" t="s">
        <v>157</v>
      </c>
      <c r="B54" s="144" t="s">
        <v>158</v>
      </c>
      <c r="C54" s="154"/>
      <c r="D54" s="154"/>
    </row>
    <row r="55" spans="1:4" ht="18" hidden="1">
      <c r="A55" s="166" t="s">
        <v>119</v>
      </c>
      <c r="B55" s="155" t="s">
        <v>159</v>
      </c>
      <c r="C55" s="154">
        <f>C56</f>
        <v>0</v>
      </c>
      <c r="D55" s="154">
        <f>D56</f>
        <v>0</v>
      </c>
    </row>
    <row r="56" spans="1:4" ht="36" hidden="1">
      <c r="A56" s="166" t="s">
        <v>160</v>
      </c>
      <c r="B56" s="167" t="s">
        <v>120</v>
      </c>
      <c r="C56" s="154"/>
      <c r="D56" s="154"/>
    </row>
    <row r="57" spans="1:4" ht="47.25" customHeight="1">
      <c r="A57" s="168" t="s">
        <v>121</v>
      </c>
      <c r="B57" s="169" t="s">
        <v>122</v>
      </c>
      <c r="C57" s="154">
        <f>+C58</f>
        <v>300</v>
      </c>
      <c r="D57" s="154">
        <f>+D58</f>
        <v>300</v>
      </c>
    </row>
    <row r="58" spans="1:4" ht="66" customHeight="1">
      <c r="A58" s="168" t="s">
        <v>123</v>
      </c>
      <c r="B58" s="345" t="s">
        <v>444</v>
      </c>
      <c r="C58" s="154">
        <v>300</v>
      </c>
      <c r="D58" s="154">
        <v>300</v>
      </c>
    </row>
    <row r="59" ht="15.75">
      <c r="C59" s="50"/>
    </row>
    <row r="60" spans="1:4" ht="18.75">
      <c r="A60" s="59"/>
      <c r="B60" s="60"/>
      <c r="C60" s="61"/>
      <c r="D60" s="61"/>
    </row>
    <row r="61" spans="1:4" ht="18.75">
      <c r="A61" s="59"/>
      <c r="B61" s="60"/>
      <c r="C61" s="61"/>
      <c r="D61" s="61"/>
    </row>
    <row r="62" spans="1:4" ht="18.75">
      <c r="A62" s="59"/>
      <c r="B62" s="60"/>
      <c r="C62" s="61"/>
      <c r="D62" s="61"/>
    </row>
    <row r="63" spans="1:4" ht="18.75">
      <c r="A63" s="59"/>
      <c r="B63" s="60"/>
      <c r="C63" s="61"/>
      <c r="D63" s="61"/>
    </row>
    <row r="64" spans="1:4" ht="18.75">
      <c r="A64" s="59"/>
      <c r="B64" s="60"/>
      <c r="C64" s="61"/>
      <c r="D64" s="61"/>
    </row>
    <row r="65" spans="1:4" ht="18.75">
      <c r="A65" s="59"/>
      <c r="B65" s="60"/>
      <c r="C65" s="61"/>
      <c r="D65" s="61"/>
    </row>
    <row r="66" spans="1:4" ht="18.75">
      <c r="A66" s="59"/>
      <c r="B66" s="60"/>
      <c r="C66" s="61"/>
      <c r="D66" s="61"/>
    </row>
    <row r="67" spans="1:4" ht="18.75">
      <c r="A67" s="59"/>
      <c r="B67" s="60"/>
      <c r="C67" s="61"/>
      <c r="D67" s="61"/>
    </row>
    <row r="68" spans="1:4" ht="18.75">
      <c r="A68" s="59"/>
      <c r="B68" s="60"/>
      <c r="C68" s="61"/>
      <c r="D68" s="61"/>
    </row>
    <row r="69" spans="1:4" ht="18.75">
      <c r="A69" s="59"/>
      <c r="B69" s="60"/>
      <c r="C69" s="61"/>
      <c r="D69" s="61"/>
    </row>
    <row r="70" spans="1:4" ht="18.75">
      <c r="A70" s="59"/>
      <c r="B70" s="60"/>
      <c r="C70" s="61"/>
      <c r="D70" s="61"/>
    </row>
    <row r="71" spans="1:4" ht="18.75">
      <c r="A71" s="59"/>
      <c r="B71" s="60"/>
      <c r="C71" s="61"/>
      <c r="D71" s="61"/>
    </row>
    <row r="72" spans="1:4" ht="18.75">
      <c r="A72" s="59"/>
      <c r="B72" s="60"/>
      <c r="C72" s="61"/>
      <c r="D72" s="61"/>
    </row>
    <row r="73" spans="1:4" ht="18.75">
      <c r="A73" s="59"/>
      <c r="B73" s="60"/>
      <c r="C73" s="61"/>
      <c r="D73" s="61"/>
    </row>
    <row r="74" spans="1:4" ht="18.75">
      <c r="A74" s="59"/>
      <c r="B74" s="60"/>
      <c r="C74" s="61"/>
      <c r="D74" s="61"/>
    </row>
    <row r="75" spans="1:4" ht="18.75">
      <c r="A75" s="59"/>
      <c r="B75" s="60"/>
      <c r="C75" s="61"/>
      <c r="D75" s="61"/>
    </row>
    <row r="76" spans="1:4" ht="18.75">
      <c r="A76" s="59"/>
      <c r="B76" s="60"/>
      <c r="C76" s="61"/>
      <c r="D76" s="61"/>
    </row>
    <row r="77" spans="1:4" ht="18.75">
      <c r="A77" s="59"/>
      <c r="B77" s="60"/>
      <c r="C77" s="61"/>
      <c r="D77" s="61"/>
    </row>
    <row r="78" spans="1:4" ht="18.75">
      <c r="A78" s="59"/>
      <c r="B78" s="60"/>
      <c r="C78" s="61"/>
      <c r="D78" s="61"/>
    </row>
    <row r="79" spans="1:4" ht="18.75">
      <c r="A79" s="59"/>
      <c r="B79" s="60"/>
      <c r="C79" s="61"/>
      <c r="D79" s="61"/>
    </row>
    <row r="80" spans="1:4" ht="18.75">
      <c r="A80" s="59"/>
      <c r="B80" s="60"/>
      <c r="C80" s="60"/>
      <c r="D80" s="61"/>
    </row>
    <row r="81" spans="1:4" ht="18.75">
      <c r="A81" s="59"/>
      <c r="B81" s="60"/>
      <c r="C81" s="60"/>
      <c r="D81" s="61"/>
    </row>
    <row r="82" spans="1:4" ht="18.75">
      <c r="A82" s="59"/>
      <c r="B82" s="60"/>
      <c r="C82" s="60"/>
      <c r="D82" s="61"/>
    </row>
    <row r="83" spans="1:4" ht="18.75">
      <c r="A83" s="59"/>
      <c r="B83" s="60"/>
      <c r="C83" s="60"/>
      <c r="D83" s="61"/>
    </row>
    <row r="84" spans="1:4" ht="18.75">
      <c r="A84" s="59"/>
      <c r="B84" s="60"/>
      <c r="C84" s="60"/>
      <c r="D84" s="61"/>
    </row>
    <row r="85" spans="1:4" ht="18.75">
      <c r="A85" s="59"/>
      <c r="B85" s="60"/>
      <c r="C85" s="60"/>
      <c r="D85" s="61"/>
    </row>
    <row r="86" spans="1:4" ht="18.75">
      <c r="A86" s="59"/>
      <c r="B86" s="60"/>
      <c r="C86" s="60"/>
      <c r="D86" s="61"/>
    </row>
    <row r="87" spans="1:4" ht="18.75">
      <c r="A87" s="59"/>
      <c r="B87" s="60"/>
      <c r="C87" s="60"/>
      <c r="D87" s="61"/>
    </row>
    <row r="88" spans="1:4" ht="18.75">
      <c r="A88" s="59"/>
      <c r="B88" s="60"/>
      <c r="C88" s="60"/>
      <c r="D88" s="61"/>
    </row>
    <row r="89" spans="1:4" ht="18.75">
      <c r="A89" s="59"/>
      <c r="B89" s="60"/>
      <c r="C89" s="60"/>
      <c r="D89" s="61"/>
    </row>
    <row r="90" spans="1:4" ht="18.75">
      <c r="A90" s="59"/>
      <c r="B90" s="60"/>
      <c r="C90" s="60"/>
      <c r="D90" s="61"/>
    </row>
    <row r="91" spans="1:4" ht="18.75">
      <c r="A91" s="59"/>
      <c r="B91" s="60"/>
      <c r="C91" s="60"/>
      <c r="D91" s="61"/>
    </row>
    <row r="92" spans="1:4" ht="18.75">
      <c r="A92" s="59"/>
      <c r="B92" s="60"/>
      <c r="C92" s="60"/>
      <c r="D92" s="61"/>
    </row>
    <row r="93" spans="1:4" ht="18.75">
      <c r="A93" s="59"/>
      <c r="B93" s="60"/>
      <c r="C93" s="60"/>
      <c r="D93" s="61"/>
    </row>
    <row r="94" spans="1:4" ht="18.75">
      <c r="A94" s="59"/>
      <c r="B94" s="60"/>
      <c r="C94" s="60"/>
      <c r="D94" s="61"/>
    </row>
    <row r="95" spans="1:4" ht="18.75">
      <c r="A95" s="59"/>
      <c r="B95" s="60"/>
      <c r="C95" s="60"/>
      <c r="D95" s="61"/>
    </row>
    <row r="96" spans="1:4" ht="18.75">
      <c r="A96" s="59"/>
      <c r="B96" s="60"/>
      <c r="C96" s="60"/>
      <c r="D96" s="61"/>
    </row>
    <row r="97" spans="1:4" ht="18.75">
      <c r="A97" s="59"/>
      <c r="B97" s="60"/>
      <c r="C97" s="60"/>
      <c r="D97" s="61"/>
    </row>
    <row r="98" spans="1:4" ht="18.75">
      <c r="A98" s="59"/>
      <c r="B98" s="60"/>
      <c r="C98" s="60"/>
      <c r="D98" s="61"/>
    </row>
    <row r="99" spans="1:4" ht="18.75">
      <c r="A99" s="59"/>
      <c r="B99" s="60"/>
      <c r="C99" s="60"/>
      <c r="D99" s="61"/>
    </row>
    <row r="100" spans="1:4" ht="18.75">
      <c r="A100" s="59"/>
      <c r="B100" s="60"/>
      <c r="C100" s="60"/>
      <c r="D100" s="61"/>
    </row>
    <row r="101" spans="1:4" ht="18.75">
      <c r="A101" s="59"/>
      <c r="B101" s="60"/>
      <c r="C101" s="60"/>
      <c r="D101" s="61"/>
    </row>
    <row r="102" spans="1:4" ht="18.75">
      <c r="A102" s="59"/>
      <c r="B102" s="60"/>
      <c r="C102" s="60"/>
      <c r="D102" s="61"/>
    </row>
    <row r="103" spans="1:4" ht="18.75">
      <c r="A103" s="59"/>
      <c r="B103" s="60"/>
      <c r="C103" s="60"/>
      <c r="D103" s="61"/>
    </row>
    <row r="104" spans="1:4" ht="18.75">
      <c r="A104" s="59"/>
      <c r="B104" s="60"/>
      <c r="C104" s="60"/>
      <c r="D104" s="61"/>
    </row>
    <row r="105" spans="1:4" ht="18.75">
      <c r="A105" s="59"/>
      <c r="B105" s="60"/>
      <c r="C105" s="60"/>
      <c r="D105" s="61"/>
    </row>
    <row r="106" spans="1:4" ht="18.75">
      <c r="A106" s="59"/>
      <c r="B106" s="60"/>
      <c r="C106" s="60"/>
      <c r="D106" s="61"/>
    </row>
    <row r="107" spans="1:4" ht="18.75">
      <c r="A107" s="59"/>
      <c r="B107" s="60"/>
      <c r="C107" s="60"/>
      <c r="D107" s="61"/>
    </row>
    <row r="108" spans="1:4" ht="18.75">
      <c r="A108" s="59"/>
      <c r="B108" s="60"/>
      <c r="C108" s="60"/>
      <c r="D108" s="61"/>
    </row>
    <row r="109" spans="1:4" ht="18.75">
      <c r="A109" s="59"/>
      <c r="B109" s="60"/>
      <c r="C109" s="60"/>
      <c r="D109" s="61"/>
    </row>
    <row r="110" spans="1:4" ht="18.75">
      <c r="A110" s="59"/>
      <c r="B110" s="60"/>
      <c r="C110" s="60"/>
      <c r="D110" s="61"/>
    </row>
    <row r="111" spans="1:4" ht="18.75">
      <c r="A111" s="59"/>
      <c r="B111" s="60"/>
      <c r="C111" s="60"/>
      <c r="D111" s="61"/>
    </row>
    <row r="112" spans="1:4" ht="18.75">
      <c r="A112" s="59"/>
      <c r="B112" s="60"/>
      <c r="C112" s="60"/>
      <c r="D112" s="61"/>
    </row>
    <row r="113" spans="1:4" ht="18.75">
      <c r="A113" s="59"/>
      <c r="B113" s="60"/>
      <c r="C113" s="60"/>
      <c r="D113" s="61"/>
    </row>
    <row r="114" spans="1:4" ht="18.75">
      <c r="A114" s="59"/>
      <c r="B114" s="60"/>
      <c r="C114" s="60"/>
      <c r="D114" s="61"/>
    </row>
    <row r="115" spans="1:4" ht="18.75">
      <c r="A115" s="59"/>
      <c r="B115" s="60"/>
      <c r="C115" s="60"/>
      <c r="D115" s="61"/>
    </row>
    <row r="116" spans="1:4" ht="18.75">
      <c r="A116" s="59"/>
      <c r="B116" s="60"/>
      <c r="C116" s="60"/>
      <c r="D116" s="61"/>
    </row>
    <row r="117" spans="1:4" ht="18.75">
      <c r="A117" s="59"/>
      <c r="B117" s="60"/>
      <c r="C117" s="60"/>
      <c r="D117" s="61"/>
    </row>
    <row r="118" spans="1:4" ht="18.75">
      <c r="A118" s="59"/>
      <c r="B118" s="60"/>
      <c r="C118" s="60"/>
      <c r="D118" s="61"/>
    </row>
    <row r="119" spans="1:4" ht="18.75">
      <c r="A119" s="59"/>
      <c r="B119" s="60"/>
      <c r="C119" s="60"/>
      <c r="D119" s="61"/>
    </row>
    <row r="120" spans="1:4" ht="18.75">
      <c r="A120" s="59"/>
      <c r="B120" s="60"/>
      <c r="C120" s="60"/>
      <c r="D120" s="61"/>
    </row>
    <row r="121" spans="1:4" ht="18.75">
      <c r="A121" s="59"/>
      <c r="B121" s="60"/>
      <c r="C121" s="60"/>
      <c r="D121" s="61"/>
    </row>
    <row r="122" spans="1:4" ht="18.75">
      <c r="A122" s="59"/>
      <c r="B122" s="60"/>
      <c r="C122" s="60"/>
      <c r="D122" s="61"/>
    </row>
    <row r="123" spans="1:4" ht="18.75">
      <c r="A123" s="59"/>
      <c r="B123" s="60"/>
      <c r="C123" s="60"/>
      <c r="D123" s="61"/>
    </row>
    <row r="124" spans="1:4" ht="18.75">
      <c r="A124" s="59"/>
      <c r="B124" s="60"/>
      <c r="C124" s="60"/>
      <c r="D124" s="61"/>
    </row>
    <row r="125" spans="1:4" ht="18.75">
      <c r="A125" s="59"/>
      <c r="B125" s="60"/>
      <c r="C125" s="60"/>
      <c r="D125" s="61"/>
    </row>
    <row r="126" spans="1:4" ht="18.75">
      <c r="A126" s="59"/>
      <c r="B126" s="60"/>
      <c r="C126" s="60"/>
      <c r="D126" s="61"/>
    </row>
    <row r="127" spans="1:4" ht="18.75">
      <c r="A127" s="59"/>
      <c r="B127" s="60"/>
      <c r="C127" s="60"/>
      <c r="D127" s="61"/>
    </row>
    <row r="128" spans="1:4" ht="18.75">
      <c r="A128" s="59"/>
      <c r="B128" s="60"/>
      <c r="C128" s="60"/>
      <c r="D128" s="61"/>
    </row>
    <row r="129" spans="1:4" ht="18.75">
      <c r="A129" s="59"/>
      <c r="B129" s="60"/>
      <c r="C129" s="60"/>
      <c r="D129" s="61"/>
    </row>
    <row r="130" spans="1:4" ht="18.75">
      <c r="A130" s="59"/>
      <c r="B130" s="60"/>
      <c r="C130" s="60"/>
      <c r="D130" s="61"/>
    </row>
    <row r="131" spans="1:4" ht="18.75">
      <c r="A131" s="59"/>
      <c r="B131" s="60"/>
      <c r="C131" s="60"/>
      <c r="D131" s="61"/>
    </row>
    <row r="132" spans="1:4" ht="18.75">
      <c r="A132" s="59"/>
      <c r="B132" s="60"/>
      <c r="C132" s="60"/>
      <c r="D132" s="61"/>
    </row>
    <row r="133" spans="1:4" ht="18.75">
      <c r="A133" s="59"/>
      <c r="B133" s="60"/>
      <c r="C133" s="60"/>
      <c r="D133" s="61"/>
    </row>
    <row r="134" spans="1:4" ht="18.75">
      <c r="A134" s="59"/>
      <c r="B134" s="60"/>
      <c r="C134" s="60"/>
      <c r="D134" s="61"/>
    </row>
    <row r="135" spans="1:4" ht="18.75">
      <c r="A135" s="59"/>
      <c r="B135" s="60"/>
      <c r="C135" s="60"/>
      <c r="D135" s="61"/>
    </row>
    <row r="136" spans="1:4" ht="18.75">
      <c r="A136" s="59"/>
      <c r="B136" s="60"/>
      <c r="C136" s="60"/>
      <c r="D136" s="61"/>
    </row>
    <row r="137" spans="1:4" ht="18.75">
      <c r="A137" s="59"/>
      <c r="B137" s="60"/>
      <c r="C137" s="60"/>
      <c r="D137" s="61"/>
    </row>
    <row r="138" spans="1:4" ht="18.75">
      <c r="A138" s="59"/>
      <c r="B138" s="60"/>
      <c r="C138" s="60"/>
      <c r="D138" s="61"/>
    </row>
    <row r="139" spans="1:4" ht="18.75">
      <c r="A139" s="59"/>
      <c r="B139" s="60"/>
      <c r="C139" s="60"/>
      <c r="D139" s="61"/>
    </row>
    <row r="140" spans="1:4" ht="18.75">
      <c r="A140" s="59"/>
      <c r="B140" s="60"/>
      <c r="C140" s="60"/>
      <c r="D140" s="61"/>
    </row>
    <row r="141" spans="1:4" ht="18.75">
      <c r="A141" s="59"/>
      <c r="B141" s="60"/>
      <c r="C141" s="60"/>
      <c r="D141" s="61"/>
    </row>
    <row r="142" spans="1:4" ht="18.75">
      <c r="A142" s="59"/>
      <c r="B142" s="60"/>
      <c r="C142" s="60"/>
      <c r="D142" s="61"/>
    </row>
    <row r="143" spans="1:4" ht="18.75">
      <c r="A143" s="59"/>
      <c r="B143" s="60"/>
      <c r="C143" s="60"/>
      <c r="D143" s="61"/>
    </row>
    <row r="144" spans="1:4" ht="18.75">
      <c r="A144" s="59"/>
      <c r="B144" s="60"/>
      <c r="C144" s="60"/>
      <c r="D144" s="61"/>
    </row>
    <row r="145" spans="1:4" ht="18.75">
      <c r="A145" s="59"/>
      <c r="B145" s="60"/>
      <c r="C145" s="60"/>
      <c r="D145" s="61"/>
    </row>
    <row r="146" spans="1:4" ht="18.75">
      <c r="A146" s="59"/>
      <c r="B146" s="60"/>
      <c r="C146" s="60"/>
      <c r="D146" s="61"/>
    </row>
    <row r="147" spans="1:4" ht="18.75">
      <c r="A147" s="59"/>
      <c r="B147" s="60"/>
      <c r="C147" s="60"/>
      <c r="D147" s="61"/>
    </row>
    <row r="148" spans="1:4" ht="18.75">
      <c r="A148" s="59"/>
      <c r="B148" s="60"/>
      <c r="C148" s="60"/>
      <c r="D148" s="61"/>
    </row>
    <row r="149" spans="1:4" ht="18.75">
      <c r="A149" s="59"/>
      <c r="B149" s="60"/>
      <c r="C149" s="60"/>
      <c r="D149" s="61"/>
    </row>
    <row r="150" spans="1:4" ht="18.75">
      <c r="A150" s="59"/>
      <c r="B150" s="60"/>
      <c r="C150" s="60"/>
      <c r="D150" s="61"/>
    </row>
    <row r="151" spans="1:4" ht="18.75">
      <c r="A151" s="59"/>
      <c r="B151" s="60"/>
      <c r="C151" s="60"/>
      <c r="D151" s="61"/>
    </row>
    <row r="152" spans="1:4" ht="18.75">
      <c r="A152" s="59"/>
      <c r="B152" s="60"/>
      <c r="C152" s="60"/>
      <c r="D152" s="61"/>
    </row>
    <row r="153" spans="1:4" ht="18.75">
      <c r="A153" s="59"/>
      <c r="B153" s="60"/>
      <c r="C153" s="60"/>
      <c r="D153" s="61"/>
    </row>
    <row r="154" spans="1:4" ht="18.75">
      <c r="A154" s="59"/>
      <c r="B154" s="60"/>
      <c r="C154" s="60"/>
      <c r="D154" s="61"/>
    </row>
    <row r="155" spans="1:4" ht="18.75">
      <c r="A155" s="59"/>
      <c r="B155" s="60"/>
      <c r="C155" s="60"/>
      <c r="D155" s="61"/>
    </row>
    <row r="156" spans="1:4" ht="18.75">
      <c r="A156" s="59"/>
      <c r="B156" s="60"/>
      <c r="C156" s="60"/>
      <c r="D156" s="61"/>
    </row>
    <row r="157" spans="1:4" ht="18.75">
      <c r="A157" s="59"/>
      <c r="B157" s="60"/>
      <c r="C157" s="60"/>
      <c r="D157" s="61"/>
    </row>
    <row r="158" spans="1:4" ht="18.75">
      <c r="A158" s="59"/>
      <c r="B158" s="60"/>
      <c r="C158" s="60"/>
      <c r="D158" s="61"/>
    </row>
    <row r="159" spans="1:4" ht="18.75">
      <c r="A159" s="59"/>
      <c r="B159" s="60"/>
      <c r="C159" s="60"/>
      <c r="D159" s="61"/>
    </row>
    <row r="160" spans="1:4" ht="18.75">
      <c r="A160" s="59"/>
      <c r="B160" s="60"/>
      <c r="C160" s="60"/>
      <c r="D160" s="61"/>
    </row>
    <row r="161" spans="1:4" ht="18.75">
      <c r="A161" s="59"/>
      <c r="B161" s="60"/>
      <c r="C161" s="60"/>
      <c r="D161" s="61"/>
    </row>
    <row r="162" spans="1:4" ht="18.75">
      <c r="A162" s="59"/>
      <c r="B162" s="60"/>
      <c r="C162" s="60"/>
      <c r="D162" s="61"/>
    </row>
    <row r="163" spans="1:4" ht="18.75">
      <c r="A163" s="59"/>
      <c r="B163" s="60"/>
      <c r="C163" s="60"/>
      <c r="D163" s="61"/>
    </row>
    <row r="164" spans="1:4" ht="18.75">
      <c r="A164" s="59"/>
      <c r="B164" s="60"/>
      <c r="C164" s="60"/>
      <c r="D164" s="61"/>
    </row>
    <row r="165" spans="1:4" ht="18.75">
      <c r="A165" s="59"/>
      <c r="B165" s="60"/>
      <c r="C165" s="60"/>
      <c r="D165" s="61"/>
    </row>
    <row r="166" spans="1:4" ht="18.75">
      <c r="A166" s="59"/>
      <c r="B166" s="60"/>
      <c r="C166" s="60"/>
      <c r="D166" s="61"/>
    </row>
    <row r="167" spans="1:4" ht="18.75">
      <c r="A167" s="59"/>
      <c r="B167" s="60"/>
      <c r="C167" s="60"/>
      <c r="D167" s="61"/>
    </row>
    <row r="168" spans="1:4" ht="18.75">
      <c r="A168" s="59"/>
      <c r="B168" s="60"/>
      <c r="C168" s="60"/>
      <c r="D168" s="61"/>
    </row>
    <row r="169" spans="1:4" ht="18.75">
      <c r="A169" s="59"/>
      <c r="B169" s="60"/>
      <c r="C169" s="60"/>
      <c r="D169" s="61"/>
    </row>
    <row r="170" spans="1:4" ht="18.75">
      <c r="A170" s="59"/>
      <c r="B170" s="60"/>
      <c r="C170" s="60"/>
      <c r="D170" s="61"/>
    </row>
    <row r="171" spans="1:4" ht="18.75">
      <c r="A171" s="59"/>
      <c r="B171" s="60"/>
      <c r="C171" s="60"/>
      <c r="D171" s="61"/>
    </row>
    <row r="172" spans="1:4" ht="18.75">
      <c r="A172" s="59"/>
      <c r="B172" s="60"/>
      <c r="C172" s="60"/>
      <c r="D172" s="61"/>
    </row>
    <row r="173" spans="1:4" ht="18.75">
      <c r="A173" s="59"/>
      <c r="B173" s="60"/>
      <c r="C173" s="60"/>
      <c r="D173" s="61"/>
    </row>
    <row r="174" spans="1:4" ht="18.75">
      <c r="A174" s="59"/>
      <c r="B174" s="60"/>
      <c r="C174" s="60"/>
      <c r="D174" s="61"/>
    </row>
    <row r="175" spans="1:4" ht="18.75">
      <c r="A175" s="59"/>
      <c r="B175" s="60"/>
      <c r="C175" s="60"/>
      <c r="D175" s="61"/>
    </row>
    <row r="176" spans="1:4" ht="18.75">
      <c r="A176" s="59"/>
      <c r="B176" s="60"/>
      <c r="C176" s="60"/>
      <c r="D176" s="61"/>
    </row>
    <row r="177" spans="1:4" ht="18.75">
      <c r="A177" s="59"/>
      <c r="B177" s="60"/>
      <c r="C177" s="60"/>
      <c r="D177" s="61"/>
    </row>
    <row r="178" spans="1:4" ht="18.75">
      <c r="A178" s="59"/>
      <c r="B178" s="60"/>
      <c r="C178" s="60"/>
      <c r="D178" s="61"/>
    </row>
    <row r="179" spans="1:4" ht="18.75">
      <c r="A179" s="59"/>
      <c r="B179" s="60"/>
      <c r="C179" s="60"/>
      <c r="D179" s="61"/>
    </row>
    <row r="180" spans="1:4" ht="18.75">
      <c r="A180" s="59"/>
      <c r="B180" s="60"/>
      <c r="C180" s="60"/>
      <c r="D180" s="61"/>
    </row>
    <row r="181" spans="1:4" ht="18.75">
      <c r="A181" s="59"/>
      <c r="B181" s="60"/>
      <c r="C181" s="60"/>
      <c r="D181" s="61"/>
    </row>
    <row r="182" spans="1:4" ht="18.75">
      <c r="A182" s="59"/>
      <c r="B182" s="60"/>
      <c r="C182" s="60"/>
      <c r="D182" s="61"/>
    </row>
    <row r="183" spans="1:4" ht="18.75">
      <c r="A183" s="59"/>
      <c r="B183" s="60"/>
      <c r="C183" s="60"/>
      <c r="D183" s="61"/>
    </row>
    <row r="184" spans="1:4" ht="18.75">
      <c r="A184" s="59"/>
      <c r="B184" s="60"/>
      <c r="C184" s="60"/>
      <c r="D184" s="61"/>
    </row>
    <row r="185" spans="1:4" ht="18.75">
      <c r="A185" s="59"/>
      <c r="B185" s="60"/>
      <c r="C185" s="60"/>
      <c r="D185" s="61"/>
    </row>
    <row r="186" spans="1:4" ht="18.75">
      <c r="A186" s="59"/>
      <c r="B186" s="60"/>
      <c r="C186" s="60"/>
      <c r="D186" s="61"/>
    </row>
    <row r="187" spans="1:4" ht="18.75">
      <c r="A187" s="59"/>
      <c r="B187" s="60"/>
      <c r="C187" s="60"/>
      <c r="D187" s="61"/>
    </row>
    <row r="188" spans="1:4" ht="18.75">
      <c r="A188" s="59"/>
      <c r="B188" s="60"/>
      <c r="C188" s="60"/>
      <c r="D188" s="61"/>
    </row>
    <row r="189" spans="1:4" ht="18.75">
      <c r="A189" s="59"/>
      <c r="B189" s="60"/>
      <c r="C189" s="60"/>
      <c r="D189" s="61"/>
    </row>
  </sheetData>
  <sheetProtection formatRows="0" autoFilter="0"/>
  <mergeCells count="10">
    <mergeCell ref="A14:B14"/>
    <mergeCell ref="A6:D6"/>
    <mergeCell ref="A4:D4"/>
    <mergeCell ref="A5:D5"/>
    <mergeCell ref="A1:D1"/>
    <mergeCell ref="A2:D2"/>
    <mergeCell ref="A3:D3"/>
    <mergeCell ref="A10:D10"/>
    <mergeCell ref="A9:D9"/>
    <mergeCell ref="B7:D7"/>
  </mergeCells>
  <printOptions horizontalCentered="1"/>
  <pageMargins left="0.51" right="0.1968503937007874" top="0.2755905511811024" bottom="0.3937007874015748" header="0.15748031496062992" footer="0.2362204724409449"/>
  <pageSetup blackAndWhite="1" fitToHeight="0" fitToWidth="1" horizontalDpi="600" verticalDpi="600" orientation="portrait" paperSize="9" scale="72" r:id="rId1"/>
  <rowBreaks count="1" manualBreakCount="1">
    <brk id="2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8"/>
  <sheetViews>
    <sheetView view="pageBreakPreview" zoomScale="86" zoomScaleNormal="70" zoomScaleSheetLayoutView="86" zoomScalePageLayoutView="0" workbookViewId="0" topLeftCell="A132">
      <selection activeCell="A6" sqref="A6:G6"/>
    </sheetView>
  </sheetViews>
  <sheetFormatPr defaultColWidth="9.140625" defaultRowHeight="15"/>
  <cols>
    <col min="1" max="1" width="59.7109375" style="6" customWidth="1"/>
    <col min="2" max="2" width="6.421875" style="8" customWidth="1"/>
    <col min="3" max="3" width="6.00390625" style="9" customWidth="1"/>
    <col min="4" max="4" width="6.421875" style="10" customWidth="1"/>
    <col min="5" max="5" width="7.140625" style="4" customWidth="1"/>
    <col min="6" max="6" width="7.140625" style="5" customWidth="1"/>
    <col min="7" max="7" width="7.140625" style="9" customWidth="1"/>
    <col min="8" max="8" width="14.00390625" style="11" customWidth="1"/>
    <col min="9" max="9" width="13.421875" style="43" customWidth="1"/>
    <col min="10" max="10" width="15.57421875" style="1" customWidth="1"/>
    <col min="11" max="38" width="9.140625" style="1" customWidth="1"/>
  </cols>
  <sheetData>
    <row r="1" spans="1:10" s="44" customFormat="1" ht="19.5" customHeight="1">
      <c r="A1" s="363" t="s">
        <v>19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s="44" customFormat="1" ht="15.75" customHeight="1">
      <c r="A2" s="363" t="s">
        <v>389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s="44" customFormat="1" ht="15.75" customHeight="1">
      <c r="A3" s="363" t="s">
        <v>1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s="45" customFormat="1" ht="16.5" customHeight="1">
      <c r="A4" s="360" t="s">
        <v>2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10" s="45" customFormat="1" ht="16.5" customHeight="1">
      <c r="A5" s="360" t="s">
        <v>244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0" s="45" customFormat="1" ht="16.5" customHeight="1">
      <c r="A6" s="360"/>
      <c r="B6" s="360"/>
      <c r="C6" s="360"/>
      <c r="D6" s="360"/>
      <c r="E6" s="360"/>
      <c r="F6" s="360"/>
      <c r="G6" s="360"/>
      <c r="H6" s="170"/>
      <c r="I6" s="170"/>
      <c r="J6" s="170"/>
    </row>
    <row r="7" spans="1:10" s="45" customFormat="1" ht="16.5" customHeight="1">
      <c r="A7" s="360"/>
      <c r="B7" s="360"/>
      <c r="C7" s="360"/>
      <c r="D7" s="360"/>
      <c r="E7" s="360"/>
      <c r="F7" s="360"/>
      <c r="G7" s="360"/>
      <c r="H7" s="170"/>
      <c r="I7" s="170"/>
      <c r="J7" s="170"/>
    </row>
    <row r="8" spans="1:12" s="45" customFormat="1" ht="54.75" customHeight="1">
      <c r="A8" s="381" t="s">
        <v>412</v>
      </c>
      <c r="B8" s="381"/>
      <c r="C8" s="381"/>
      <c r="D8" s="381"/>
      <c r="E8" s="381"/>
      <c r="F8" s="381"/>
      <c r="G8" s="381"/>
      <c r="H8" s="381"/>
      <c r="I8" s="381"/>
      <c r="J8" s="381"/>
      <c r="K8" s="308"/>
      <c r="L8" s="308"/>
    </row>
    <row r="9" spans="1:10" s="45" customFormat="1" ht="48" customHeight="1" hidden="1">
      <c r="A9" s="382"/>
      <c r="B9" s="382"/>
      <c r="C9" s="382"/>
      <c r="D9" s="382"/>
      <c r="E9" s="382"/>
      <c r="F9" s="382"/>
      <c r="G9" s="382"/>
      <c r="H9" s="382"/>
      <c r="I9" s="382"/>
      <c r="J9" s="382"/>
    </row>
    <row r="10" spans="1:10" s="3" customFormat="1" ht="15.75">
      <c r="A10" s="171"/>
      <c r="B10" s="172"/>
      <c r="C10" s="173"/>
      <c r="D10" s="173"/>
      <c r="E10" s="173"/>
      <c r="F10" s="173"/>
      <c r="G10" s="174"/>
      <c r="H10" s="177" t="s">
        <v>245</v>
      </c>
      <c r="I10" s="175"/>
      <c r="J10" s="175"/>
    </row>
    <row r="11" spans="1:38" s="13" customFormat="1" ht="54" customHeight="1">
      <c r="A11" s="178" t="s">
        <v>247</v>
      </c>
      <c r="B11" s="179" t="s">
        <v>180</v>
      </c>
      <c r="C11" s="179" t="s">
        <v>177</v>
      </c>
      <c r="D11" s="180" t="s">
        <v>178</v>
      </c>
      <c r="E11" s="181" t="s">
        <v>246</v>
      </c>
      <c r="F11" s="182"/>
      <c r="G11" s="183" t="s">
        <v>179</v>
      </c>
      <c r="H11" s="184" t="s">
        <v>394</v>
      </c>
      <c r="I11" s="185" t="s">
        <v>395</v>
      </c>
      <c r="J11" s="186" t="s">
        <v>396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s="19" customFormat="1" ht="18.75">
      <c r="A12" s="176" t="s">
        <v>185</v>
      </c>
      <c r="B12" s="188"/>
      <c r="C12" s="189"/>
      <c r="D12" s="190"/>
      <c r="E12" s="180"/>
      <c r="F12" s="183"/>
      <c r="G12" s="191"/>
      <c r="H12" s="192">
        <f>+H13</f>
        <v>5081.243</v>
      </c>
      <c r="I12" s="192">
        <f>+I13</f>
        <v>1686.302</v>
      </c>
      <c r="J12" s="192">
        <f>+J13</f>
        <v>1694.9750000000001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19" customFormat="1" ht="46.5" customHeight="1">
      <c r="A13" s="176" t="s">
        <v>411</v>
      </c>
      <c r="B13" s="188" t="s">
        <v>181</v>
      </c>
      <c r="C13" s="189"/>
      <c r="D13" s="190"/>
      <c r="E13" s="180"/>
      <c r="F13" s="183"/>
      <c r="G13" s="191"/>
      <c r="H13" s="193">
        <f>H14+H75+H82+H93+H114+H125+H131+H154</f>
        <v>5081.243</v>
      </c>
      <c r="I13" s="193">
        <f>I14+I75+I82+I93+I114+I125+I131+I154+I168</f>
        <v>1686.302</v>
      </c>
      <c r="J13" s="193">
        <f>J14+J75+J82+J93+J114+J131+J154+J126+J168</f>
        <v>1694.9750000000001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19" customFormat="1" ht="30.75" customHeight="1">
      <c r="A14" s="187" t="s">
        <v>186</v>
      </c>
      <c r="B14" s="188" t="s">
        <v>181</v>
      </c>
      <c r="C14" s="189" t="s">
        <v>182</v>
      </c>
      <c r="D14" s="190"/>
      <c r="E14" s="180"/>
      <c r="F14" s="183"/>
      <c r="G14" s="191"/>
      <c r="H14" s="193">
        <f>H15+H20+H27+H46+H51+H56</f>
        <v>2690</v>
      </c>
      <c r="I14" s="193">
        <f>I15+I20+I27+I46+I51+I56</f>
        <v>870</v>
      </c>
      <c r="J14" s="193">
        <f>J15+J20+J27+J46+J51+J56</f>
        <v>840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s="19" customFormat="1" ht="59.25" customHeight="1">
      <c r="A15" s="194" t="s">
        <v>187</v>
      </c>
      <c r="B15" s="188" t="s">
        <v>181</v>
      </c>
      <c r="C15" s="189" t="s">
        <v>182</v>
      </c>
      <c r="D15" s="190" t="s">
        <v>183</v>
      </c>
      <c r="E15" s="180"/>
      <c r="F15" s="183"/>
      <c r="G15" s="191"/>
      <c r="H15" s="195">
        <f aca="true" t="shared" si="0" ref="H15:J18">+H16</f>
        <v>360</v>
      </c>
      <c r="I15" s="195">
        <f t="shared" si="0"/>
        <v>230</v>
      </c>
      <c r="J15" s="195">
        <f t="shared" si="0"/>
        <v>210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21" customFormat="1" ht="46.5" customHeight="1">
      <c r="A16" s="196" t="s">
        <v>302</v>
      </c>
      <c r="B16" s="197" t="s">
        <v>181</v>
      </c>
      <c r="C16" s="198" t="s">
        <v>182</v>
      </c>
      <c r="D16" s="199" t="s">
        <v>183</v>
      </c>
      <c r="E16" s="200" t="s">
        <v>301</v>
      </c>
      <c r="F16" s="201" t="s">
        <v>249</v>
      </c>
      <c r="G16" s="202"/>
      <c r="H16" s="203">
        <f t="shared" si="0"/>
        <v>360</v>
      </c>
      <c r="I16" s="203">
        <f t="shared" si="0"/>
        <v>230</v>
      </c>
      <c r="J16" s="203">
        <f t="shared" si="0"/>
        <v>210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s="23" customFormat="1" ht="30.75" customHeight="1">
      <c r="A17" s="196" t="s">
        <v>304</v>
      </c>
      <c r="B17" s="197" t="s">
        <v>181</v>
      </c>
      <c r="C17" s="198" t="s">
        <v>182</v>
      </c>
      <c r="D17" s="199" t="s">
        <v>183</v>
      </c>
      <c r="E17" s="204" t="s">
        <v>303</v>
      </c>
      <c r="F17" s="205" t="s">
        <v>249</v>
      </c>
      <c r="G17" s="202"/>
      <c r="H17" s="203">
        <f t="shared" si="0"/>
        <v>360</v>
      </c>
      <c r="I17" s="203">
        <f t="shared" si="0"/>
        <v>230</v>
      </c>
      <c r="J17" s="203">
        <f t="shared" si="0"/>
        <v>210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3" customFormat="1" ht="42" customHeight="1">
      <c r="A18" s="196" t="s">
        <v>258</v>
      </c>
      <c r="B18" s="197" t="s">
        <v>181</v>
      </c>
      <c r="C18" s="198" t="s">
        <v>182</v>
      </c>
      <c r="D18" s="199" t="s">
        <v>183</v>
      </c>
      <c r="E18" s="204" t="s">
        <v>303</v>
      </c>
      <c r="F18" s="205" t="s">
        <v>257</v>
      </c>
      <c r="G18" s="202"/>
      <c r="H18" s="203">
        <f t="shared" si="0"/>
        <v>360</v>
      </c>
      <c r="I18" s="203">
        <f t="shared" si="0"/>
        <v>230</v>
      </c>
      <c r="J18" s="203">
        <f t="shared" si="0"/>
        <v>210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23" customFormat="1" ht="89.25" customHeight="1">
      <c r="A19" s="206" t="s">
        <v>189</v>
      </c>
      <c r="B19" s="188" t="s">
        <v>181</v>
      </c>
      <c r="C19" s="188" t="s">
        <v>182</v>
      </c>
      <c r="D19" s="207" t="s">
        <v>183</v>
      </c>
      <c r="E19" s="204" t="s">
        <v>303</v>
      </c>
      <c r="F19" s="205" t="s">
        <v>257</v>
      </c>
      <c r="G19" s="202" t="s">
        <v>184</v>
      </c>
      <c r="H19" s="203">
        <v>360</v>
      </c>
      <c r="I19" s="203">
        <v>230</v>
      </c>
      <c r="J19" s="203">
        <v>210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23" customFormat="1" ht="75.75" customHeight="1">
      <c r="A20" s="194" t="s">
        <v>199</v>
      </c>
      <c r="B20" s="188" t="s">
        <v>181</v>
      </c>
      <c r="C20" s="189" t="s">
        <v>182</v>
      </c>
      <c r="D20" s="189" t="s">
        <v>188</v>
      </c>
      <c r="E20" s="190"/>
      <c r="F20" s="191"/>
      <c r="G20" s="189"/>
      <c r="H20" s="195">
        <f aca="true" t="shared" si="1" ref="H20:J22">+H21</f>
        <v>1050</v>
      </c>
      <c r="I20" s="195">
        <f t="shared" si="1"/>
        <v>620</v>
      </c>
      <c r="J20" s="195">
        <f t="shared" si="1"/>
        <v>600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23" customFormat="1" ht="44.25" customHeight="1">
      <c r="A21" s="196" t="s">
        <v>306</v>
      </c>
      <c r="B21" s="197" t="s">
        <v>181</v>
      </c>
      <c r="C21" s="198" t="s">
        <v>182</v>
      </c>
      <c r="D21" s="199" t="s">
        <v>188</v>
      </c>
      <c r="E21" s="204" t="s">
        <v>305</v>
      </c>
      <c r="F21" s="205" t="s">
        <v>249</v>
      </c>
      <c r="G21" s="202"/>
      <c r="H21" s="203">
        <f t="shared" si="1"/>
        <v>1050</v>
      </c>
      <c r="I21" s="203">
        <f t="shared" si="1"/>
        <v>620</v>
      </c>
      <c r="J21" s="203">
        <f t="shared" si="1"/>
        <v>600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23" customFormat="1" ht="47.25" customHeight="1">
      <c r="A22" s="196" t="s">
        <v>308</v>
      </c>
      <c r="B22" s="197" t="s">
        <v>181</v>
      </c>
      <c r="C22" s="198" t="s">
        <v>182</v>
      </c>
      <c r="D22" s="199" t="s">
        <v>188</v>
      </c>
      <c r="E22" s="204" t="s">
        <v>307</v>
      </c>
      <c r="F22" s="205" t="s">
        <v>249</v>
      </c>
      <c r="G22" s="202"/>
      <c r="H22" s="203">
        <f t="shared" si="1"/>
        <v>1050</v>
      </c>
      <c r="I22" s="203">
        <f t="shared" si="1"/>
        <v>620</v>
      </c>
      <c r="J22" s="203">
        <f t="shared" si="1"/>
        <v>600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10" s="22" customFormat="1" ht="50.25" customHeight="1">
      <c r="A23" s="196" t="s">
        <v>258</v>
      </c>
      <c r="B23" s="197" t="s">
        <v>181</v>
      </c>
      <c r="C23" s="198" t="s">
        <v>182</v>
      </c>
      <c r="D23" s="199" t="s">
        <v>188</v>
      </c>
      <c r="E23" s="204" t="s">
        <v>307</v>
      </c>
      <c r="F23" s="205" t="s">
        <v>257</v>
      </c>
      <c r="G23" s="202"/>
      <c r="H23" s="203">
        <f>SUM(H24:H26)</f>
        <v>1050</v>
      </c>
      <c r="I23" s="203">
        <f>SUM(I24:I26)</f>
        <v>620</v>
      </c>
      <c r="J23" s="203">
        <f>SUM(J24:J26)</f>
        <v>600</v>
      </c>
    </row>
    <row r="24" spans="1:10" s="22" customFormat="1" ht="87" customHeight="1">
      <c r="A24" s="206" t="s">
        <v>189</v>
      </c>
      <c r="B24" s="188" t="s">
        <v>181</v>
      </c>
      <c r="C24" s="188" t="s">
        <v>182</v>
      </c>
      <c r="D24" s="207" t="s">
        <v>188</v>
      </c>
      <c r="E24" s="204" t="s">
        <v>307</v>
      </c>
      <c r="F24" s="205" t="s">
        <v>257</v>
      </c>
      <c r="G24" s="202" t="s">
        <v>184</v>
      </c>
      <c r="H24" s="203">
        <v>980</v>
      </c>
      <c r="I24" s="203">
        <v>600</v>
      </c>
      <c r="J24" s="203">
        <v>600</v>
      </c>
    </row>
    <row r="25" spans="1:10" s="22" customFormat="1" ht="39" customHeight="1">
      <c r="A25" s="208" t="s">
        <v>190</v>
      </c>
      <c r="B25" s="188" t="s">
        <v>181</v>
      </c>
      <c r="C25" s="188" t="s">
        <v>182</v>
      </c>
      <c r="D25" s="207" t="s">
        <v>188</v>
      </c>
      <c r="E25" s="204" t="s">
        <v>307</v>
      </c>
      <c r="F25" s="205" t="s">
        <v>257</v>
      </c>
      <c r="G25" s="202" t="s">
        <v>191</v>
      </c>
      <c r="H25" s="203">
        <v>50</v>
      </c>
      <c r="I25" s="203">
        <v>15</v>
      </c>
      <c r="J25" s="203">
        <v>0</v>
      </c>
    </row>
    <row r="26" spans="1:10" s="22" customFormat="1" ht="28.5" customHeight="1">
      <c r="A26" s="208" t="s">
        <v>192</v>
      </c>
      <c r="B26" s="188" t="s">
        <v>181</v>
      </c>
      <c r="C26" s="188" t="s">
        <v>182</v>
      </c>
      <c r="D26" s="207" t="s">
        <v>188</v>
      </c>
      <c r="E26" s="204" t="s">
        <v>307</v>
      </c>
      <c r="F26" s="205" t="s">
        <v>257</v>
      </c>
      <c r="G26" s="202" t="s">
        <v>193</v>
      </c>
      <c r="H26" s="203">
        <v>20</v>
      </c>
      <c r="I26" s="203">
        <v>5</v>
      </c>
      <c r="J26" s="203">
        <v>0</v>
      </c>
    </row>
    <row r="27" spans="1:10" s="22" customFormat="1" ht="55.5" customHeight="1" hidden="1">
      <c r="A27" s="206" t="s">
        <v>200</v>
      </c>
      <c r="B27" s="188" t="s">
        <v>181</v>
      </c>
      <c r="C27" s="188" t="s">
        <v>182</v>
      </c>
      <c r="D27" s="207" t="s">
        <v>194</v>
      </c>
      <c r="E27" s="207"/>
      <c r="F27" s="209"/>
      <c r="G27" s="210"/>
      <c r="H27" s="211">
        <f>+H28</f>
        <v>0</v>
      </c>
      <c r="I27" s="211">
        <f>+I28</f>
        <v>0</v>
      </c>
      <c r="J27" s="211">
        <f>+J28</f>
        <v>0</v>
      </c>
    </row>
    <row r="28" spans="1:38" s="23" customFormat="1" ht="48" customHeight="1" hidden="1">
      <c r="A28" s="196" t="s">
        <v>310</v>
      </c>
      <c r="B28" s="197" t="s">
        <v>181</v>
      </c>
      <c r="C28" s="198" t="s">
        <v>182</v>
      </c>
      <c r="D28" s="199" t="s">
        <v>194</v>
      </c>
      <c r="E28" s="204" t="s">
        <v>309</v>
      </c>
      <c r="F28" s="205" t="s">
        <v>249</v>
      </c>
      <c r="G28" s="202"/>
      <c r="H28" s="203">
        <f>+H29+H34+H39</f>
        <v>0</v>
      </c>
      <c r="I28" s="203">
        <f>+I29+I34+I39</f>
        <v>0</v>
      </c>
      <c r="J28" s="203">
        <f>+J29+J34+J39</f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23" customFormat="1" ht="30" customHeight="1" hidden="1">
      <c r="A29" s="196" t="s">
        <v>312</v>
      </c>
      <c r="B29" s="197" t="s">
        <v>181</v>
      </c>
      <c r="C29" s="198" t="s">
        <v>182</v>
      </c>
      <c r="D29" s="199" t="s">
        <v>194</v>
      </c>
      <c r="E29" s="204" t="s">
        <v>311</v>
      </c>
      <c r="F29" s="205" t="s">
        <v>249</v>
      </c>
      <c r="G29" s="202"/>
      <c r="H29" s="203">
        <f>+H30</f>
        <v>0</v>
      </c>
      <c r="I29" s="203">
        <f>+I30</f>
        <v>0</v>
      </c>
      <c r="J29" s="203">
        <f>+J30</f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10" s="22" customFormat="1" ht="37.5" customHeight="1" hidden="1">
      <c r="A30" s="196" t="s">
        <v>258</v>
      </c>
      <c r="B30" s="197" t="s">
        <v>181</v>
      </c>
      <c r="C30" s="198" t="s">
        <v>182</v>
      </c>
      <c r="D30" s="199" t="s">
        <v>194</v>
      </c>
      <c r="E30" s="204" t="s">
        <v>311</v>
      </c>
      <c r="F30" s="205" t="s">
        <v>257</v>
      </c>
      <c r="G30" s="202"/>
      <c r="H30" s="203">
        <f>SUM(H31:H33)</f>
        <v>0</v>
      </c>
      <c r="I30" s="203">
        <f>SUM(I31:I33)</f>
        <v>0</v>
      </c>
      <c r="J30" s="203">
        <f>SUM(J31:J33)</f>
        <v>0</v>
      </c>
    </row>
    <row r="31" spans="1:10" s="22" customFormat="1" ht="71.25" customHeight="1" hidden="1">
      <c r="A31" s="206" t="s">
        <v>189</v>
      </c>
      <c r="B31" s="188" t="s">
        <v>181</v>
      </c>
      <c r="C31" s="188" t="s">
        <v>182</v>
      </c>
      <c r="D31" s="207" t="s">
        <v>194</v>
      </c>
      <c r="E31" s="204" t="s">
        <v>311</v>
      </c>
      <c r="F31" s="205" t="s">
        <v>257</v>
      </c>
      <c r="G31" s="202" t="s">
        <v>184</v>
      </c>
      <c r="H31" s="203"/>
      <c r="I31" s="203"/>
      <c r="J31" s="203"/>
    </row>
    <row r="32" spans="1:10" s="22" customFormat="1" ht="30" customHeight="1" hidden="1">
      <c r="A32" s="208" t="s">
        <v>190</v>
      </c>
      <c r="B32" s="188" t="s">
        <v>181</v>
      </c>
      <c r="C32" s="188" t="s">
        <v>182</v>
      </c>
      <c r="D32" s="207" t="s">
        <v>194</v>
      </c>
      <c r="E32" s="204" t="s">
        <v>311</v>
      </c>
      <c r="F32" s="205" t="s">
        <v>257</v>
      </c>
      <c r="G32" s="202" t="s">
        <v>191</v>
      </c>
      <c r="H32" s="203"/>
      <c r="I32" s="203"/>
      <c r="J32" s="203"/>
    </row>
    <row r="33" spans="1:10" s="22" customFormat="1" ht="19.5" customHeight="1" hidden="1">
      <c r="A33" s="208" t="s">
        <v>192</v>
      </c>
      <c r="B33" s="188" t="s">
        <v>181</v>
      </c>
      <c r="C33" s="188" t="s">
        <v>182</v>
      </c>
      <c r="D33" s="207" t="s">
        <v>194</v>
      </c>
      <c r="E33" s="204" t="s">
        <v>311</v>
      </c>
      <c r="F33" s="205" t="s">
        <v>257</v>
      </c>
      <c r="G33" s="202" t="s">
        <v>193</v>
      </c>
      <c r="H33" s="203"/>
      <c r="I33" s="203"/>
      <c r="J33" s="203"/>
    </row>
    <row r="34" spans="1:38" s="23" customFormat="1" ht="1.5" customHeight="1" hidden="1">
      <c r="A34" s="196" t="s">
        <v>314</v>
      </c>
      <c r="B34" s="197" t="s">
        <v>181</v>
      </c>
      <c r="C34" s="198" t="s">
        <v>182</v>
      </c>
      <c r="D34" s="199" t="s">
        <v>194</v>
      </c>
      <c r="E34" s="204" t="s">
        <v>313</v>
      </c>
      <c r="F34" s="205" t="s">
        <v>249</v>
      </c>
      <c r="G34" s="202"/>
      <c r="H34" s="203">
        <f>+H35</f>
        <v>0</v>
      </c>
      <c r="I34" s="203">
        <f>+I35</f>
        <v>0</v>
      </c>
      <c r="J34" s="203">
        <f>+J35</f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10" s="22" customFormat="1" ht="30" customHeight="1" hidden="1">
      <c r="A35" s="196" t="s">
        <v>258</v>
      </c>
      <c r="B35" s="197" t="s">
        <v>181</v>
      </c>
      <c r="C35" s="198" t="s">
        <v>182</v>
      </c>
      <c r="D35" s="199" t="s">
        <v>194</v>
      </c>
      <c r="E35" s="204" t="s">
        <v>313</v>
      </c>
      <c r="F35" s="205" t="s">
        <v>257</v>
      </c>
      <c r="G35" s="202"/>
      <c r="H35" s="203">
        <f>SUM(H36:H38)</f>
        <v>0</v>
      </c>
      <c r="I35" s="203">
        <f>SUM(I36:I38)</f>
        <v>0</v>
      </c>
      <c r="J35" s="203">
        <f>SUM(J36:J38)</f>
        <v>0</v>
      </c>
    </row>
    <row r="36" spans="1:10" s="22" customFormat="1" ht="75" customHeight="1" hidden="1">
      <c r="A36" s="206" t="s">
        <v>189</v>
      </c>
      <c r="B36" s="188" t="s">
        <v>181</v>
      </c>
      <c r="C36" s="188" t="s">
        <v>182</v>
      </c>
      <c r="D36" s="207" t="s">
        <v>194</v>
      </c>
      <c r="E36" s="204" t="s">
        <v>313</v>
      </c>
      <c r="F36" s="205" t="s">
        <v>257</v>
      </c>
      <c r="G36" s="202" t="s">
        <v>184</v>
      </c>
      <c r="H36" s="203"/>
      <c r="I36" s="203"/>
      <c r="J36" s="203"/>
    </row>
    <row r="37" spans="1:10" s="22" customFormat="1" ht="30" customHeight="1" hidden="1">
      <c r="A37" s="208" t="s">
        <v>190</v>
      </c>
      <c r="B37" s="188" t="s">
        <v>181</v>
      </c>
      <c r="C37" s="188" t="s">
        <v>182</v>
      </c>
      <c r="D37" s="207" t="s">
        <v>194</v>
      </c>
      <c r="E37" s="204" t="s">
        <v>313</v>
      </c>
      <c r="F37" s="205" t="s">
        <v>257</v>
      </c>
      <c r="G37" s="202" t="s">
        <v>191</v>
      </c>
      <c r="H37" s="203"/>
      <c r="I37" s="203"/>
      <c r="J37" s="203"/>
    </row>
    <row r="38" spans="1:10" s="22" customFormat="1" ht="19.5" customHeight="1" hidden="1">
      <c r="A38" s="208" t="s">
        <v>192</v>
      </c>
      <c r="B38" s="188" t="s">
        <v>181</v>
      </c>
      <c r="C38" s="188" t="s">
        <v>182</v>
      </c>
      <c r="D38" s="207" t="s">
        <v>194</v>
      </c>
      <c r="E38" s="204" t="s">
        <v>313</v>
      </c>
      <c r="F38" s="205" t="s">
        <v>257</v>
      </c>
      <c r="G38" s="202" t="s">
        <v>193</v>
      </c>
      <c r="H38" s="203"/>
      <c r="I38" s="203"/>
      <c r="J38" s="203"/>
    </row>
    <row r="39" spans="1:38" s="23" customFormat="1" ht="30" customHeight="1" hidden="1">
      <c r="A39" s="196" t="s">
        <v>316</v>
      </c>
      <c r="B39" s="197" t="s">
        <v>181</v>
      </c>
      <c r="C39" s="198" t="s">
        <v>182</v>
      </c>
      <c r="D39" s="199" t="s">
        <v>194</v>
      </c>
      <c r="E39" s="204" t="s">
        <v>315</v>
      </c>
      <c r="F39" s="205" t="s">
        <v>249</v>
      </c>
      <c r="G39" s="202"/>
      <c r="H39" s="203">
        <f>+H40</f>
        <v>0</v>
      </c>
      <c r="I39" s="203">
        <f>+I40</f>
        <v>0</v>
      </c>
      <c r="J39" s="203">
        <f>+J40</f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10" s="22" customFormat="1" ht="30" customHeight="1" hidden="1">
      <c r="A40" s="196" t="s">
        <v>258</v>
      </c>
      <c r="B40" s="197" t="s">
        <v>181</v>
      </c>
      <c r="C40" s="198" t="s">
        <v>182</v>
      </c>
      <c r="D40" s="199" t="s">
        <v>194</v>
      </c>
      <c r="E40" s="204" t="s">
        <v>315</v>
      </c>
      <c r="F40" s="205" t="s">
        <v>257</v>
      </c>
      <c r="G40" s="202"/>
      <c r="H40" s="203">
        <f>SUM(H41:H43)</f>
        <v>0</v>
      </c>
      <c r="I40" s="203">
        <f>SUM(I41:I43)</f>
        <v>0</v>
      </c>
      <c r="J40" s="203">
        <f>SUM(J41:J43)</f>
        <v>0</v>
      </c>
    </row>
    <row r="41" spans="1:10" s="22" customFormat="1" ht="75" customHeight="1" hidden="1">
      <c r="A41" s="206" t="s">
        <v>189</v>
      </c>
      <c r="B41" s="188" t="s">
        <v>181</v>
      </c>
      <c r="C41" s="188" t="s">
        <v>182</v>
      </c>
      <c r="D41" s="207" t="s">
        <v>194</v>
      </c>
      <c r="E41" s="204" t="s">
        <v>315</v>
      </c>
      <c r="F41" s="205" t="s">
        <v>257</v>
      </c>
      <c r="G41" s="202" t="s">
        <v>184</v>
      </c>
      <c r="H41" s="203"/>
      <c r="I41" s="203"/>
      <c r="J41" s="203"/>
    </row>
    <row r="42" spans="1:10" s="22" customFormat="1" ht="30" customHeight="1" hidden="1">
      <c r="A42" s="208" t="s">
        <v>190</v>
      </c>
      <c r="B42" s="188" t="s">
        <v>181</v>
      </c>
      <c r="C42" s="188" t="s">
        <v>182</v>
      </c>
      <c r="D42" s="207" t="s">
        <v>194</v>
      </c>
      <c r="E42" s="204" t="s">
        <v>315</v>
      </c>
      <c r="F42" s="205" t="s">
        <v>257</v>
      </c>
      <c r="G42" s="202" t="s">
        <v>191</v>
      </c>
      <c r="H42" s="203"/>
      <c r="I42" s="203"/>
      <c r="J42" s="203"/>
    </row>
    <row r="43" spans="1:10" s="22" customFormat="1" ht="19.5" customHeight="1" hidden="1">
      <c r="A43" s="208" t="s">
        <v>192</v>
      </c>
      <c r="B43" s="188" t="s">
        <v>181</v>
      </c>
      <c r="C43" s="188" t="s">
        <v>182</v>
      </c>
      <c r="D43" s="207" t="s">
        <v>194</v>
      </c>
      <c r="E43" s="204" t="s">
        <v>315</v>
      </c>
      <c r="F43" s="205" t="s">
        <v>257</v>
      </c>
      <c r="G43" s="202" t="s">
        <v>193</v>
      </c>
      <c r="H43" s="203"/>
      <c r="I43" s="203"/>
      <c r="J43" s="203"/>
    </row>
    <row r="44" spans="1:10" s="22" customFormat="1" ht="45" customHeight="1" hidden="1">
      <c r="A44" s="212" t="s">
        <v>318</v>
      </c>
      <c r="B44" s="198" t="s">
        <v>181</v>
      </c>
      <c r="C44" s="198" t="s">
        <v>182</v>
      </c>
      <c r="D44" s="199" t="s">
        <v>194</v>
      </c>
      <c r="E44" s="213" t="s">
        <v>315</v>
      </c>
      <c r="F44" s="214" t="s">
        <v>317</v>
      </c>
      <c r="G44" s="202"/>
      <c r="H44" s="203">
        <f>+H45</f>
        <v>0</v>
      </c>
      <c r="I44" s="203">
        <f>+I45</f>
        <v>0</v>
      </c>
      <c r="J44" s="203">
        <f>+J45</f>
        <v>0</v>
      </c>
    </row>
    <row r="45" spans="1:10" s="18" customFormat="1" ht="18.75" customHeight="1" hidden="1">
      <c r="A45" s="206" t="s">
        <v>195</v>
      </c>
      <c r="B45" s="188" t="s">
        <v>181</v>
      </c>
      <c r="C45" s="188" t="s">
        <v>182</v>
      </c>
      <c r="D45" s="188" t="s">
        <v>194</v>
      </c>
      <c r="E45" s="213" t="s">
        <v>315</v>
      </c>
      <c r="F45" s="214" t="s">
        <v>317</v>
      </c>
      <c r="G45" s="188" t="s">
        <v>196</v>
      </c>
      <c r="H45" s="215"/>
      <c r="I45" s="215"/>
      <c r="J45" s="215"/>
    </row>
    <row r="46" spans="1:10" s="18" customFormat="1" ht="41.25" customHeight="1">
      <c r="A46" s="216" t="s">
        <v>197</v>
      </c>
      <c r="B46" s="188" t="s">
        <v>181</v>
      </c>
      <c r="C46" s="191" t="s">
        <v>182</v>
      </c>
      <c r="D46" s="189" t="s">
        <v>198</v>
      </c>
      <c r="E46" s="180"/>
      <c r="F46" s="183"/>
      <c r="G46" s="189"/>
      <c r="H46" s="195">
        <f aca="true" t="shared" si="2" ref="H46:J47">H47</f>
        <v>80</v>
      </c>
      <c r="I46" s="195">
        <f t="shared" si="2"/>
        <v>0</v>
      </c>
      <c r="J46" s="195">
        <f t="shared" si="2"/>
        <v>0</v>
      </c>
    </row>
    <row r="47" spans="1:10" s="18" customFormat="1" ht="44.25" customHeight="1">
      <c r="A47" s="217" t="s">
        <v>326</v>
      </c>
      <c r="B47" s="197" t="s">
        <v>181</v>
      </c>
      <c r="C47" s="218" t="s">
        <v>182</v>
      </c>
      <c r="D47" s="219" t="s">
        <v>198</v>
      </c>
      <c r="E47" s="220" t="s">
        <v>325</v>
      </c>
      <c r="F47" s="221" t="s">
        <v>249</v>
      </c>
      <c r="G47" s="222"/>
      <c r="H47" s="195">
        <f t="shared" si="2"/>
        <v>80</v>
      </c>
      <c r="I47" s="195">
        <f t="shared" si="2"/>
        <v>0</v>
      </c>
      <c r="J47" s="195">
        <f t="shared" si="2"/>
        <v>0</v>
      </c>
    </row>
    <row r="48" spans="1:38" s="23" customFormat="1" ht="39.75" customHeight="1">
      <c r="A48" s="196" t="s">
        <v>332</v>
      </c>
      <c r="B48" s="197" t="s">
        <v>181</v>
      </c>
      <c r="C48" s="198" t="s">
        <v>182</v>
      </c>
      <c r="D48" s="199" t="s">
        <v>198</v>
      </c>
      <c r="E48" s="200" t="s">
        <v>331</v>
      </c>
      <c r="F48" s="201" t="s">
        <v>249</v>
      </c>
      <c r="G48" s="202"/>
      <c r="H48" s="203">
        <f aca="true" t="shared" si="3" ref="H48:J49">+H49</f>
        <v>80</v>
      </c>
      <c r="I48" s="203">
        <f t="shared" si="3"/>
        <v>0</v>
      </c>
      <c r="J48" s="203">
        <f t="shared" si="3"/>
        <v>0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s="23" customFormat="1" ht="19.5">
      <c r="A49" s="196" t="s">
        <v>334</v>
      </c>
      <c r="B49" s="197" t="s">
        <v>181</v>
      </c>
      <c r="C49" s="198" t="s">
        <v>182</v>
      </c>
      <c r="D49" s="199" t="s">
        <v>198</v>
      </c>
      <c r="E49" s="200" t="s">
        <v>331</v>
      </c>
      <c r="F49" s="201" t="s">
        <v>333</v>
      </c>
      <c r="G49" s="202"/>
      <c r="H49" s="203">
        <f t="shared" si="3"/>
        <v>80</v>
      </c>
      <c r="I49" s="203">
        <f t="shared" si="3"/>
        <v>0</v>
      </c>
      <c r="J49" s="203">
        <f t="shared" si="3"/>
        <v>0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10" s="18" customFormat="1" ht="41.25" customHeight="1">
      <c r="A50" s="223" t="s">
        <v>190</v>
      </c>
      <c r="B50" s="188" t="s">
        <v>181</v>
      </c>
      <c r="C50" s="188" t="s">
        <v>182</v>
      </c>
      <c r="D50" s="188" t="s">
        <v>198</v>
      </c>
      <c r="E50" s="200" t="s">
        <v>331</v>
      </c>
      <c r="F50" s="201" t="s">
        <v>333</v>
      </c>
      <c r="G50" s="188" t="s">
        <v>191</v>
      </c>
      <c r="H50" s="215">
        <v>80</v>
      </c>
      <c r="I50" s="215"/>
      <c r="J50" s="215"/>
    </row>
    <row r="51" spans="1:10" s="15" customFormat="1" ht="20.25" customHeight="1" hidden="1">
      <c r="A51" s="206" t="s">
        <v>337</v>
      </c>
      <c r="B51" s="188" t="s">
        <v>181</v>
      </c>
      <c r="C51" s="188" t="s">
        <v>182</v>
      </c>
      <c r="D51" s="224">
        <v>11</v>
      </c>
      <c r="E51" s="180"/>
      <c r="F51" s="183"/>
      <c r="G51" s="188"/>
      <c r="H51" s="195">
        <f aca="true" t="shared" si="4" ref="H51:J54">H52</f>
        <v>0</v>
      </c>
      <c r="I51" s="195">
        <f t="shared" si="4"/>
        <v>0</v>
      </c>
      <c r="J51" s="195">
        <f t="shared" si="4"/>
        <v>0</v>
      </c>
    </row>
    <row r="52" spans="1:10" s="15" customFormat="1" ht="20.25" customHeight="1" hidden="1">
      <c r="A52" s="206" t="s">
        <v>201</v>
      </c>
      <c r="B52" s="197" t="s">
        <v>181</v>
      </c>
      <c r="C52" s="188" t="s">
        <v>182</v>
      </c>
      <c r="D52" s="225">
        <v>11</v>
      </c>
      <c r="E52" s="226" t="s">
        <v>335</v>
      </c>
      <c r="F52" s="221" t="s">
        <v>249</v>
      </c>
      <c r="G52" s="210"/>
      <c r="H52" s="195">
        <f t="shared" si="4"/>
        <v>0</v>
      </c>
      <c r="I52" s="195">
        <f t="shared" si="4"/>
        <v>0</v>
      </c>
      <c r="J52" s="195">
        <f t="shared" si="4"/>
        <v>0</v>
      </c>
    </row>
    <row r="53" spans="1:10" s="15" customFormat="1" ht="20.25" customHeight="1" hidden="1">
      <c r="A53" s="206" t="s">
        <v>202</v>
      </c>
      <c r="B53" s="197" t="s">
        <v>181</v>
      </c>
      <c r="C53" s="188" t="s">
        <v>182</v>
      </c>
      <c r="D53" s="225">
        <v>11</v>
      </c>
      <c r="E53" s="226" t="s">
        <v>336</v>
      </c>
      <c r="F53" s="227" t="s">
        <v>249</v>
      </c>
      <c r="G53" s="210"/>
      <c r="H53" s="195">
        <f t="shared" si="4"/>
        <v>0</v>
      </c>
      <c r="I53" s="195">
        <f t="shared" si="4"/>
        <v>0</v>
      </c>
      <c r="J53" s="195">
        <f t="shared" si="4"/>
        <v>0</v>
      </c>
    </row>
    <row r="54" spans="1:10" s="15" customFormat="1" ht="18.75" customHeight="1" hidden="1">
      <c r="A54" s="208" t="s">
        <v>338</v>
      </c>
      <c r="B54" s="197" t="s">
        <v>181</v>
      </c>
      <c r="C54" s="188" t="s">
        <v>182</v>
      </c>
      <c r="D54" s="225">
        <v>11</v>
      </c>
      <c r="E54" s="228" t="s">
        <v>336</v>
      </c>
      <c r="F54" s="229">
        <v>1403</v>
      </c>
      <c r="G54" s="210"/>
      <c r="H54" s="195">
        <f t="shared" si="4"/>
        <v>0</v>
      </c>
      <c r="I54" s="195">
        <f t="shared" si="4"/>
        <v>0</v>
      </c>
      <c r="J54" s="195">
        <f t="shared" si="4"/>
        <v>0</v>
      </c>
    </row>
    <row r="55" spans="1:10" s="15" customFormat="1" ht="20.25" customHeight="1" hidden="1">
      <c r="A55" s="208" t="s">
        <v>192</v>
      </c>
      <c r="B55" s="188" t="s">
        <v>181</v>
      </c>
      <c r="C55" s="188" t="s">
        <v>182</v>
      </c>
      <c r="D55" s="224">
        <v>11</v>
      </c>
      <c r="E55" s="226" t="s">
        <v>336</v>
      </c>
      <c r="F55" s="230">
        <v>1403</v>
      </c>
      <c r="G55" s="188" t="s">
        <v>193</v>
      </c>
      <c r="H55" s="211"/>
      <c r="I55" s="211"/>
      <c r="J55" s="211"/>
    </row>
    <row r="56" spans="1:10" s="15" customFormat="1" ht="32.25" customHeight="1">
      <c r="A56" s="194" t="s">
        <v>203</v>
      </c>
      <c r="B56" s="188" t="s">
        <v>181</v>
      </c>
      <c r="C56" s="189" t="s">
        <v>182</v>
      </c>
      <c r="D56" s="190" t="s">
        <v>204</v>
      </c>
      <c r="E56" s="231"/>
      <c r="F56" s="232"/>
      <c r="G56" s="191"/>
      <c r="H56" s="195">
        <f>H57+H61+H65+H69</f>
        <v>1200</v>
      </c>
      <c r="I56" s="195">
        <f>I57+I61+I65+I69</f>
        <v>20</v>
      </c>
      <c r="J56" s="195">
        <f>J57+J61+J65+J69</f>
        <v>30</v>
      </c>
    </row>
    <row r="57" spans="1:10" s="25" customFormat="1" ht="18.75" customHeight="1" hidden="1">
      <c r="A57" s="206"/>
      <c r="B57" s="197"/>
      <c r="C57" s="188"/>
      <c r="D57" s="207"/>
      <c r="E57" s="228"/>
      <c r="F57" s="233"/>
      <c r="G57" s="210"/>
      <c r="H57" s="195"/>
      <c r="I57" s="195"/>
      <c r="J57" s="195"/>
    </row>
    <row r="58" spans="1:10" s="25" customFormat="1" ht="18.75" customHeight="1" hidden="1">
      <c r="A58" s="206"/>
      <c r="B58" s="197"/>
      <c r="C58" s="188"/>
      <c r="D58" s="207"/>
      <c r="E58" s="226"/>
      <c r="F58" s="227"/>
      <c r="G58" s="234"/>
      <c r="H58" s="235"/>
      <c r="I58" s="235"/>
      <c r="J58" s="235"/>
    </row>
    <row r="59" spans="1:10" s="15" customFormat="1" ht="18.75" customHeight="1" hidden="1">
      <c r="A59" s="217"/>
      <c r="B59" s="197"/>
      <c r="C59" s="236"/>
      <c r="D59" s="237"/>
      <c r="E59" s="228"/>
      <c r="F59" s="229"/>
      <c r="G59" s="234"/>
      <c r="H59" s="235"/>
      <c r="I59" s="235"/>
      <c r="J59" s="235"/>
    </row>
    <row r="60" spans="1:10" s="15" customFormat="1" ht="18.75" customHeight="1" hidden="1">
      <c r="A60" s="238"/>
      <c r="B60" s="188"/>
      <c r="C60" s="239"/>
      <c r="D60" s="239"/>
      <c r="E60" s="226"/>
      <c r="F60" s="230"/>
      <c r="G60" s="239"/>
      <c r="H60" s="211"/>
      <c r="I60" s="211"/>
      <c r="J60" s="211"/>
    </row>
    <row r="61" spans="1:10" s="25" customFormat="1" ht="75" customHeight="1" hidden="1">
      <c r="A61" s="206" t="s">
        <v>374</v>
      </c>
      <c r="B61" s="197" t="s">
        <v>181</v>
      </c>
      <c r="C61" s="188" t="s">
        <v>182</v>
      </c>
      <c r="D61" s="207" t="s">
        <v>204</v>
      </c>
      <c r="E61" s="228" t="s">
        <v>206</v>
      </c>
      <c r="F61" s="233" t="s">
        <v>249</v>
      </c>
      <c r="G61" s="210"/>
      <c r="H61" s="195">
        <f aca="true" t="shared" si="5" ref="H61:J63">+H62</f>
        <v>0</v>
      </c>
      <c r="I61" s="195">
        <f t="shared" si="5"/>
        <v>0</v>
      </c>
      <c r="J61" s="195">
        <f t="shared" si="5"/>
        <v>0</v>
      </c>
    </row>
    <row r="62" spans="1:10" s="25" customFormat="1" ht="90" customHeight="1" hidden="1">
      <c r="A62" s="206" t="s">
        <v>371</v>
      </c>
      <c r="B62" s="197" t="s">
        <v>181</v>
      </c>
      <c r="C62" s="188" t="s">
        <v>182</v>
      </c>
      <c r="D62" s="207" t="s">
        <v>204</v>
      </c>
      <c r="E62" s="240" t="s">
        <v>275</v>
      </c>
      <c r="F62" s="241" t="s">
        <v>249</v>
      </c>
      <c r="G62" s="210"/>
      <c r="H62" s="195">
        <f t="shared" si="5"/>
        <v>0</v>
      </c>
      <c r="I62" s="195">
        <f t="shared" si="5"/>
        <v>0</v>
      </c>
      <c r="J62" s="195">
        <f t="shared" si="5"/>
        <v>0</v>
      </c>
    </row>
    <row r="63" spans="1:249" s="22" customFormat="1" ht="39" customHeight="1" hidden="1">
      <c r="A63" s="196" t="s">
        <v>277</v>
      </c>
      <c r="B63" s="197" t="s">
        <v>181</v>
      </c>
      <c r="C63" s="198" t="s">
        <v>182</v>
      </c>
      <c r="D63" s="199" t="s">
        <v>204</v>
      </c>
      <c r="E63" s="200" t="s">
        <v>275</v>
      </c>
      <c r="F63" s="201" t="s">
        <v>276</v>
      </c>
      <c r="G63" s="242"/>
      <c r="H63" s="243">
        <f t="shared" si="5"/>
        <v>0</v>
      </c>
      <c r="I63" s="243">
        <f t="shared" si="5"/>
        <v>0</v>
      </c>
      <c r="J63" s="243">
        <f t="shared" si="5"/>
        <v>0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</row>
    <row r="64" spans="1:249" s="22" customFormat="1" ht="35.25" customHeight="1" hidden="1">
      <c r="A64" s="244" t="s">
        <v>190</v>
      </c>
      <c r="B64" s="188" t="s">
        <v>181</v>
      </c>
      <c r="C64" s="188" t="s">
        <v>182</v>
      </c>
      <c r="D64" s="188" t="s">
        <v>204</v>
      </c>
      <c r="E64" s="200" t="s">
        <v>275</v>
      </c>
      <c r="F64" s="201" t="s">
        <v>276</v>
      </c>
      <c r="G64" s="188" t="s">
        <v>191</v>
      </c>
      <c r="H64" s="211"/>
      <c r="I64" s="211"/>
      <c r="J64" s="211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</row>
    <row r="65" spans="1:10" s="25" customFormat="1" ht="48.75" customHeight="1">
      <c r="A65" s="245" t="s">
        <v>320</v>
      </c>
      <c r="B65" s="197" t="s">
        <v>181</v>
      </c>
      <c r="C65" s="218" t="s">
        <v>182</v>
      </c>
      <c r="D65" s="246">
        <v>13</v>
      </c>
      <c r="E65" s="247" t="s">
        <v>319</v>
      </c>
      <c r="F65" s="248" t="s">
        <v>249</v>
      </c>
      <c r="G65" s="249"/>
      <c r="H65" s="235">
        <f>+H66</f>
        <v>1200</v>
      </c>
      <c r="I65" s="235">
        <f>+I66</f>
        <v>20</v>
      </c>
      <c r="J65" s="235">
        <f>+J66</f>
        <v>30</v>
      </c>
    </row>
    <row r="66" spans="1:10" s="15" customFormat="1" ht="33.75" customHeight="1">
      <c r="A66" s="206" t="s">
        <v>322</v>
      </c>
      <c r="B66" s="197" t="s">
        <v>181</v>
      </c>
      <c r="C66" s="250" t="s">
        <v>182</v>
      </c>
      <c r="D66" s="251">
        <v>13</v>
      </c>
      <c r="E66" s="252" t="s">
        <v>321</v>
      </c>
      <c r="F66" s="233" t="s">
        <v>249</v>
      </c>
      <c r="G66" s="253"/>
      <c r="H66" s="195">
        <f aca="true" t="shared" si="6" ref="H66:J67">H67</f>
        <v>1200</v>
      </c>
      <c r="I66" s="195">
        <f t="shared" si="6"/>
        <v>20</v>
      </c>
      <c r="J66" s="195">
        <f t="shared" si="6"/>
        <v>30</v>
      </c>
    </row>
    <row r="67" spans="1:10" s="15" customFormat="1" ht="38.25" customHeight="1">
      <c r="A67" s="208" t="s">
        <v>324</v>
      </c>
      <c r="B67" s="197" t="s">
        <v>181</v>
      </c>
      <c r="C67" s="254" t="s">
        <v>182</v>
      </c>
      <c r="D67" s="251">
        <v>13</v>
      </c>
      <c r="E67" s="252" t="s">
        <v>321</v>
      </c>
      <c r="F67" s="233" t="s">
        <v>323</v>
      </c>
      <c r="G67" s="253"/>
      <c r="H67" s="195">
        <f t="shared" si="6"/>
        <v>1200</v>
      </c>
      <c r="I67" s="195">
        <f t="shared" si="6"/>
        <v>20</v>
      </c>
      <c r="J67" s="195">
        <f t="shared" si="6"/>
        <v>30</v>
      </c>
    </row>
    <row r="68" spans="1:10" s="15" customFormat="1" ht="47.25" customHeight="1">
      <c r="A68" s="238" t="s">
        <v>190</v>
      </c>
      <c r="B68" s="188" t="s">
        <v>181</v>
      </c>
      <c r="C68" s="254" t="s">
        <v>182</v>
      </c>
      <c r="D68" s="255">
        <v>13</v>
      </c>
      <c r="E68" s="181" t="s">
        <v>321</v>
      </c>
      <c r="F68" s="221" t="s">
        <v>323</v>
      </c>
      <c r="G68" s="254" t="s">
        <v>191</v>
      </c>
      <c r="H68" s="256">
        <v>1200</v>
      </c>
      <c r="I68" s="256">
        <v>20</v>
      </c>
      <c r="J68" s="256">
        <v>30</v>
      </c>
    </row>
    <row r="69" spans="1:10" s="15" customFormat="1" ht="33" customHeight="1" hidden="1">
      <c r="A69" s="257" t="s">
        <v>326</v>
      </c>
      <c r="B69" s="197" t="s">
        <v>181</v>
      </c>
      <c r="C69" s="258" t="s">
        <v>182</v>
      </c>
      <c r="D69" s="258" t="s">
        <v>204</v>
      </c>
      <c r="E69" s="259" t="s">
        <v>325</v>
      </c>
      <c r="F69" s="233" t="s">
        <v>249</v>
      </c>
      <c r="G69" s="260"/>
      <c r="H69" s="195">
        <f aca="true" t="shared" si="7" ref="H69:J70">+H70</f>
        <v>0</v>
      </c>
      <c r="I69" s="195">
        <f t="shared" si="7"/>
        <v>0</v>
      </c>
      <c r="J69" s="195">
        <f t="shared" si="7"/>
        <v>0</v>
      </c>
    </row>
    <row r="70" spans="1:10" s="15" customFormat="1" ht="30" customHeight="1" hidden="1">
      <c r="A70" s="261" t="s">
        <v>328</v>
      </c>
      <c r="B70" s="197" t="s">
        <v>181</v>
      </c>
      <c r="C70" s="189" t="s">
        <v>182</v>
      </c>
      <c r="D70" s="189" t="s">
        <v>204</v>
      </c>
      <c r="E70" s="259" t="s">
        <v>327</v>
      </c>
      <c r="F70" s="233" t="s">
        <v>249</v>
      </c>
      <c r="G70" s="262"/>
      <c r="H70" s="195">
        <f t="shared" si="7"/>
        <v>0</v>
      </c>
      <c r="I70" s="195">
        <f t="shared" si="7"/>
        <v>0</v>
      </c>
      <c r="J70" s="195">
        <f t="shared" si="7"/>
        <v>0</v>
      </c>
    </row>
    <row r="71" spans="1:255" s="27" customFormat="1" ht="30" customHeight="1" hidden="1">
      <c r="A71" s="208" t="s">
        <v>252</v>
      </c>
      <c r="B71" s="197" t="s">
        <v>181</v>
      </c>
      <c r="C71" s="188" t="s">
        <v>182</v>
      </c>
      <c r="D71" s="188">
        <v>13</v>
      </c>
      <c r="E71" s="181" t="s">
        <v>327</v>
      </c>
      <c r="F71" s="221" t="s">
        <v>251</v>
      </c>
      <c r="G71" s="188"/>
      <c r="H71" s="211">
        <f>SUM(H72:H74)</f>
        <v>0</v>
      </c>
      <c r="I71" s="211">
        <f>SUM(I72:I74)</f>
        <v>0</v>
      </c>
      <c r="J71" s="211">
        <f>SUM(J72:J74)</f>
        <v>0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</row>
    <row r="72" spans="1:255" s="27" customFormat="1" ht="75" customHeight="1" hidden="1">
      <c r="A72" s="206" t="s">
        <v>189</v>
      </c>
      <c r="B72" s="188" t="s">
        <v>181</v>
      </c>
      <c r="C72" s="188" t="s">
        <v>182</v>
      </c>
      <c r="D72" s="188">
        <v>13</v>
      </c>
      <c r="E72" s="181" t="s">
        <v>327</v>
      </c>
      <c r="F72" s="221" t="s">
        <v>251</v>
      </c>
      <c r="G72" s="188" t="s">
        <v>184</v>
      </c>
      <c r="H72" s="211"/>
      <c r="I72" s="211"/>
      <c r="J72" s="21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</row>
    <row r="73" spans="1:255" s="27" customFormat="1" ht="36.75" customHeight="1" hidden="1">
      <c r="A73" s="263" t="s">
        <v>190</v>
      </c>
      <c r="B73" s="188" t="s">
        <v>181</v>
      </c>
      <c r="C73" s="188" t="s">
        <v>182</v>
      </c>
      <c r="D73" s="188">
        <v>13</v>
      </c>
      <c r="E73" s="181" t="s">
        <v>327</v>
      </c>
      <c r="F73" s="221" t="s">
        <v>251</v>
      </c>
      <c r="G73" s="188" t="s">
        <v>191</v>
      </c>
      <c r="H73" s="211"/>
      <c r="I73" s="211"/>
      <c r="J73" s="21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</row>
    <row r="74" spans="1:255" s="27" customFormat="1" ht="19.5" customHeight="1" hidden="1">
      <c r="A74" s="208" t="s">
        <v>192</v>
      </c>
      <c r="B74" s="188" t="s">
        <v>181</v>
      </c>
      <c r="C74" s="188" t="s">
        <v>182</v>
      </c>
      <c r="D74" s="188">
        <v>13</v>
      </c>
      <c r="E74" s="181" t="s">
        <v>327</v>
      </c>
      <c r="F74" s="221" t="s">
        <v>251</v>
      </c>
      <c r="G74" s="188" t="s">
        <v>193</v>
      </c>
      <c r="H74" s="211"/>
      <c r="I74" s="211"/>
      <c r="J74" s="21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</row>
    <row r="75" spans="1:10" s="15" customFormat="1" ht="18.75">
      <c r="A75" s="264" t="s">
        <v>207</v>
      </c>
      <c r="B75" s="265" t="s">
        <v>181</v>
      </c>
      <c r="C75" s="266" t="s">
        <v>183</v>
      </c>
      <c r="D75" s="267"/>
      <c r="E75" s="268"/>
      <c r="F75" s="269"/>
      <c r="G75" s="270"/>
      <c r="H75" s="195">
        <f>+H76</f>
        <v>69.243</v>
      </c>
      <c r="I75" s="195">
        <f>+I76</f>
        <v>70.102</v>
      </c>
      <c r="J75" s="195">
        <f>+J76</f>
        <v>66.975</v>
      </c>
    </row>
    <row r="76" spans="1:10" s="15" customFormat="1" ht="18.75">
      <c r="A76" s="264" t="s">
        <v>208</v>
      </c>
      <c r="B76" s="188" t="s">
        <v>181</v>
      </c>
      <c r="C76" s="266" t="s">
        <v>183</v>
      </c>
      <c r="D76" s="266" t="s">
        <v>209</v>
      </c>
      <c r="E76" s="271"/>
      <c r="F76" s="272"/>
      <c r="G76" s="266"/>
      <c r="H76" s="195">
        <f aca="true" t="shared" si="8" ref="H76:J78">H77</f>
        <v>69.243</v>
      </c>
      <c r="I76" s="195">
        <f t="shared" si="8"/>
        <v>70.102</v>
      </c>
      <c r="J76" s="195">
        <f t="shared" si="8"/>
        <v>66.975</v>
      </c>
    </row>
    <row r="77" spans="1:10" s="25" customFormat="1" ht="39.75" customHeight="1">
      <c r="A77" s="257" t="s">
        <v>326</v>
      </c>
      <c r="B77" s="197" t="s">
        <v>181</v>
      </c>
      <c r="C77" s="258" t="s">
        <v>183</v>
      </c>
      <c r="D77" s="258" t="s">
        <v>209</v>
      </c>
      <c r="E77" s="259" t="s">
        <v>325</v>
      </c>
      <c r="F77" s="233" t="s">
        <v>249</v>
      </c>
      <c r="G77" s="260"/>
      <c r="H77" s="195">
        <f t="shared" si="8"/>
        <v>69.243</v>
      </c>
      <c r="I77" s="195">
        <f t="shared" si="8"/>
        <v>70.102</v>
      </c>
      <c r="J77" s="195">
        <f t="shared" si="8"/>
        <v>66.975</v>
      </c>
    </row>
    <row r="78" spans="1:10" s="15" customFormat="1" ht="39" customHeight="1">
      <c r="A78" s="261" t="s">
        <v>328</v>
      </c>
      <c r="B78" s="197" t="s">
        <v>181</v>
      </c>
      <c r="C78" s="189" t="s">
        <v>183</v>
      </c>
      <c r="D78" s="189" t="s">
        <v>209</v>
      </c>
      <c r="E78" s="259" t="s">
        <v>327</v>
      </c>
      <c r="F78" s="233" t="s">
        <v>249</v>
      </c>
      <c r="G78" s="262"/>
      <c r="H78" s="195">
        <f t="shared" si="8"/>
        <v>69.243</v>
      </c>
      <c r="I78" s="195">
        <f t="shared" si="8"/>
        <v>70.102</v>
      </c>
      <c r="J78" s="195">
        <f t="shared" si="8"/>
        <v>66.975</v>
      </c>
    </row>
    <row r="79" spans="1:10" s="15" customFormat="1" ht="47.25" customHeight="1">
      <c r="A79" s="261" t="s">
        <v>330</v>
      </c>
      <c r="B79" s="197" t="s">
        <v>181</v>
      </c>
      <c r="C79" s="273" t="s">
        <v>183</v>
      </c>
      <c r="D79" s="273" t="s">
        <v>209</v>
      </c>
      <c r="E79" s="259" t="s">
        <v>327</v>
      </c>
      <c r="F79" s="233" t="s">
        <v>329</v>
      </c>
      <c r="G79" s="273"/>
      <c r="H79" s="195">
        <f>SUM(H80:H81)</f>
        <v>69.243</v>
      </c>
      <c r="I79" s="195">
        <v>70.102</v>
      </c>
      <c r="J79" s="195">
        <f>SUM(J80:J81)</f>
        <v>66.975</v>
      </c>
    </row>
    <row r="80" spans="1:10" s="15" customFormat="1" ht="84.75" customHeight="1">
      <c r="A80" s="206" t="s">
        <v>189</v>
      </c>
      <c r="B80" s="188" t="s">
        <v>181</v>
      </c>
      <c r="C80" s="188" t="s">
        <v>183</v>
      </c>
      <c r="D80" s="188" t="s">
        <v>209</v>
      </c>
      <c r="E80" s="259" t="s">
        <v>327</v>
      </c>
      <c r="F80" s="233" t="s">
        <v>329</v>
      </c>
      <c r="G80" s="188" t="s">
        <v>184</v>
      </c>
      <c r="H80" s="211">
        <v>69.243</v>
      </c>
      <c r="I80" s="211">
        <v>70.1</v>
      </c>
      <c r="J80" s="211">
        <v>66.975</v>
      </c>
    </row>
    <row r="81" spans="1:10" s="15" customFormat="1" ht="39" customHeight="1">
      <c r="A81" s="208" t="s">
        <v>190</v>
      </c>
      <c r="B81" s="188" t="s">
        <v>181</v>
      </c>
      <c r="C81" s="188" t="s">
        <v>183</v>
      </c>
      <c r="D81" s="188" t="s">
        <v>209</v>
      </c>
      <c r="E81" s="259" t="s">
        <v>327</v>
      </c>
      <c r="F81" s="233" t="s">
        <v>329</v>
      </c>
      <c r="G81" s="188" t="s">
        <v>191</v>
      </c>
      <c r="H81" s="211"/>
      <c r="I81" s="211"/>
      <c r="J81" s="211"/>
    </row>
    <row r="82" spans="1:10" s="30" customFormat="1" ht="42" customHeight="1">
      <c r="A82" s="275" t="s">
        <v>210</v>
      </c>
      <c r="B82" s="265" t="s">
        <v>181</v>
      </c>
      <c r="C82" s="276" t="s">
        <v>209</v>
      </c>
      <c r="D82" s="276"/>
      <c r="E82" s="268"/>
      <c r="F82" s="269"/>
      <c r="G82" s="276"/>
      <c r="H82" s="277">
        <f>+H83+H88</f>
        <v>6</v>
      </c>
      <c r="I82" s="277">
        <f>+I83+I88</f>
        <v>6</v>
      </c>
      <c r="J82" s="277">
        <f>+J83+J88</f>
        <v>6</v>
      </c>
    </row>
    <row r="83" spans="1:10" s="30" customFormat="1" ht="45" customHeight="1" hidden="1">
      <c r="A83" s="275" t="s">
        <v>211</v>
      </c>
      <c r="B83" s="188" t="s">
        <v>181</v>
      </c>
      <c r="C83" s="276" t="s">
        <v>209</v>
      </c>
      <c r="D83" s="276" t="s">
        <v>212</v>
      </c>
      <c r="E83" s="271"/>
      <c r="F83" s="272"/>
      <c r="G83" s="189"/>
      <c r="H83" s="195">
        <f>H84</f>
        <v>0</v>
      </c>
      <c r="I83" s="195">
        <f>I84</f>
        <v>0</v>
      </c>
      <c r="J83" s="195">
        <f>J84</f>
        <v>0</v>
      </c>
    </row>
    <row r="84" spans="1:10" s="31" customFormat="1" ht="105" customHeight="1" hidden="1">
      <c r="A84" s="206" t="s">
        <v>375</v>
      </c>
      <c r="B84" s="197" t="s">
        <v>181</v>
      </c>
      <c r="C84" s="188" t="s">
        <v>209</v>
      </c>
      <c r="D84" s="188" t="s">
        <v>212</v>
      </c>
      <c r="E84" s="259" t="s">
        <v>282</v>
      </c>
      <c r="F84" s="233" t="s">
        <v>249</v>
      </c>
      <c r="G84" s="188"/>
      <c r="H84" s="211">
        <f aca="true" t="shared" si="9" ref="H84:J86">+H85</f>
        <v>0</v>
      </c>
      <c r="I84" s="211">
        <f t="shared" si="9"/>
        <v>0</v>
      </c>
      <c r="J84" s="211">
        <f t="shared" si="9"/>
        <v>0</v>
      </c>
    </row>
    <row r="85" spans="1:10" s="30" customFormat="1" ht="165" customHeight="1" hidden="1">
      <c r="A85" s="206" t="s">
        <v>372</v>
      </c>
      <c r="B85" s="197" t="s">
        <v>181</v>
      </c>
      <c r="C85" s="188" t="s">
        <v>209</v>
      </c>
      <c r="D85" s="188" t="s">
        <v>212</v>
      </c>
      <c r="E85" s="259" t="s">
        <v>283</v>
      </c>
      <c r="F85" s="233" t="s">
        <v>249</v>
      </c>
      <c r="G85" s="188"/>
      <c r="H85" s="211">
        <f t="shared" si="9"/>
        <v>0</v>
      </c>
      <c r="I85" s="211">
        <f t="shared" si="9"/>
        <v>0</v>
      </c>
      <c r="J85" s="211">
        <f t="shared" si="9"/>
        <v>0</v>
      </c>
    </row>
    <row r="86" spans="1:10" s="15" customFormat="1" ht="75" customHeight="1" hidden="1">
      <c r="A86" s="208" t="s">
        <v>285</v>
      </c>
      <c r="B86" s="197" t="s">
        <v>181</v>
      </c>
      <c r="C86" s="278" t="s">
        <v>209</v>
      </c>
      <c r="D86" s="278" t="s">
        <v>212</v>
      </c>
      <c r="E86" s="259" t="s">
        <v>283</v>
      </c>
      <c r="F86" s="233" t="s">
        <v>284</v>
      </c>
      <c r="G86" s="188"/>
      <c r="H86" s="195">
        <f t="shared" si="9"/>
        <v>0</v>
      </c>
      <c r="I86" s="195">
        <f t="shared" si="9"/>
        <v>0</v>
      </c>
      <c r="J86" s="195">
        <f t="shared" si="9"/>
        <v>0</v>
      </c>
    </row>
    <row r="87" spans="1:10" s="15" customFormat="1" ht="30" hidden="1">
      <c r="A87" s="263" t="s">
        <v>214</v>
      </c>
      <c r="B87" s="188" t="s">
        <v>181</v>
      </c>
      <c r="C87" s="278" t="s">
        <v>209</v>
      </c>
      <c r="D87" s="278" t="s">
        <v>212</v>
      </c>
      <c r="E87" s="259" t="s">
        <v>283</v>
      </c>
      <c r="F87" s="233" t="s">
        <v>284</v>
      </c>
      <c r="G87" s="188" t="s">
        <v>213</v>
      </c>
      <c r="H87" s="211"/>
      <c r="I87" s="211"/>
      <c r="J87" s="211"/>
    </row>
    <row r="88" spans="1:10" s="25" customFormat="1" ht="51.75" customHeight="1">
      <c r="A88" s="279" t="s">
        <v>215</v>
      </c>
      <c r="B88" s="188" t="s">
        <v>181</v>
      </c>
      <c r="C88" s="266" t="s">
        <v>209</v>
      </c>
      <c r="D88" s="266">
        <v>14</v>
      </c>
      <c r="E88" s="271"/>
      <c r="F88" s="272"/>
      <c r="G88" s="266"/>
      <c r="H88" s="195">
        <f aca="true" t="shared" si="10" ref="H88:J90">+H89</f>
        <v>6</v>
      </c>
      <c r="I88" s="195">
        <f t="shared" si="10"/>
        <v>6</v>
      </c>
      <c r="J88" s="195">
        <f t="shared" si="10"/>
        <v>6</v>
      </c>
    </row>
    <row r="89" spans="1:10" s="25" customFormat="1" ht="87.75" customHeight="1">
      <c r="A89" s="339" t="s">
        <v>16</v>
      </c>
      <c r="B89" s="197" t="s">
        <v>181</v>
      </c>
      <c r="C89" s="266" t="s">
        <v>209</v>
      </c>
      <c r="D89" s="266">
        <v>14</v>
      </c>
      <c r="E89" s="259" t="s">
        <v>216</v>
      </c>
      <c r="F89" s="233" t="s">
        <v>249</v>
      </c>
      <c r="G89" s="266"/>
      <c r="H89" s="195">
        <f t="shared" si="10"/>
        <v>6</v>
      </c>
      <c r="I89" s="195">
        <f t="shared" si="10"/>
        <v>6</v>
      </c>
      <c r="J89" s="195">
        <f t="shared" si="10"/>
        <v>6</v>
      </c>
    </row>
    <row r="90" spans="1:10" s="15" customFormat="1" ht="121.5" customHeight="1">
      <c r="A90" s="340" t="s">
        <v>17</v>
      </c>
      <c r="B90" s="197" t="s">
        <v>181</v>
      </c>
      <c r="C90" s="266" t="s">
        <v>209</v>
      </c>
      <c r="D90" s="266" t="s">
        <v>217</v>
      </c>
      <c r="E90" s="259" t="s">
        <v>279</v>
      </c>
      <c r="F90" s="233" t="s">
        <v>249</v>
      </c>
      <c r="G90" s="266"/>
      <c r="H90" s="195">
        <f t="shared" si="10"/>
        <v>6</v>
      </c>
      <c r="I90" s="195">
        <f t="shared" si="10"/>
        <v>6</v>
      </c>
      <c r="J90" s="195">
        <f t="shared" si="10"/>
        <v>6</v>
      </c>
    </row>
    <row r="91" spans="1:10" s="15" customFormat="1" ht="55.5" customHeight="1">
      <c r="A91" s="261" t="s">
        <v>281</v>
      </c>
      <c r="B91" s="197" t="s">
        <v>181</v>
      </c>
      <c r="C91" s="273" t="s">
        <v>209</v>
      </c>
      <c r="D91" s="273">
        <v>14</v>
      </c>
      <c r="E91" s="259" t="s">
        <v>279</v>
      </c>
      <c r="F91" s="233" t="s">
        <v>280</v>
      </c>
      <c r="G91" s="188"/>
      <c r="H91" s="195">
        <f>H92</f>
        <v>6</v>
      </c>
      <c r="I91" s="195">
        <f>I92</f>
        <v>6</v>
      </c>
      <c r="J91" s="195">
        <f>J92</f>
        <v>6</v>
      </c>
    </row>
    <row r="92" spans="1:10" s="15" customFormat="1" ht="40.5" customHeight="1">
      <c r="A92" s="208" t="s">
        <v>190</v>
      </c>
      <c r="B92" s="188" t="s">
        <v>181</v>
      </c>
      <c r="C92" s="273" t="s">
        <v>209</v>
      </c>
      <c r="D92" s="273">
        <v>14</v>
      </c>
      <c r="E92" s="220" t="s">
        <v>279</v>
      </c>
      <c r="F92" s="221" t="s">
        <v>280</v>
      </c>
      <c r="G92" s="188" t="s">
        <v>191</v>
      </c>
      <c r="H92" s="211">
        <v>6</v>
      </c>
      <c r="I92" s="211">
        <v>6</v>
      </c>
      <c r="J92" s="211">
        <v>6</v>
      </c>
    </row>
    <row r="93" spans="1:10" s="15" customFormat="1" ht="18.75">
      <c r="A93" s="194" t="s">
        <v>218</v>
      </c>
      <c r="B93" s="265" t="s">
        <v>181</v>
      </c>
      <c r="C93" s="189" t="s">
        <v>188</v>
      </c>
      <c r="D93" s="231"/>
      <c r="E93" s="231"/>
      <c r="F93" s="232"/>
      <c r="G93" s="191"/>
      <c r="H93" s="195">
        <f>+H94</f>
        <v>133</v>
      </c>
      <c r="I93" s="195">
        <f>+I94</f>
        <v>5</v>
      </c>
      <c r="J93" s="195">
        <f>+J94</f>
        <v>5</v>
      </c>
    </row>
    <row r="94" spans="1:10" s="15" customFormat="1" ht="38.25" customHeight="1">
      <c r="A94" s="206" t="s">
        <v>219</v>
      </c>
      <c r="B94" s="188" t="s">
        <v>181</v>
      </c>
      <c r="C94" s="188" t="s">
        <v>188</v>
      </c>
      <c r="D94" s="207">
        <v>12</v>
      </c>
      <c r="E94" s="228"/>
      <c r="F94" s="233"/>
      <c r="G94" s="210"/>
      <c r="H94" s="211">
        <f aca="true" t="shared" si="11" ref="H94:J97">H95</f>
        <v>133</v>
      </c>
      <c r="I94" s="211">
        <f t="shared" si="11"/>
        <v>5</v>
      </c>
      <c r="J94" s="211">
        <f t="shared" si="11"/>
        <v>5</v>
      </c>
    </row>
    <row r="95" spans="1:10" s="15" customFormat="1" ht="111.75" customHeight="1">
      <c r="A95" s="206" t="s">
        <v>422</v>
      </c>
      <c r="B95" s="188" t="s">
        <v>181</v>
      </c>
      <c r="C95" s="188" t="s">
        <v>188</v>
      </c>
      <c r="D95" s="207" t="s">
        <v>220</v>
      </c>
      <c r="E95" s="228" t="s">
        <v>205</v>
      </c>
      <c r="F95" s="233" t="s">
        <v>249</v>
      </c>
      <c r="G95" s="210"/>
      <c r="H95" s="211">
        <f t="shared" si="11"/>
        <v>133</v>
      </c>
      <c r="I95" s="211">
        <f t="shared" si="11"/>
        <v>5</v>
      </c>
      <c r="J95" s="211">
        <f t="shared" si="11"/>
        <v>5</v>
      </c>
    </row>
    <row r="96" spans="1:10" s="15" customFormat="1" ht="144" customHeight="1">
      <c r="A96" s="206" t="s">
        <v>20</v>
      </c>
      <c r="B96" s="188" t="s">
        <v>181</v>
      </c>
      <c r="C96" s="188" t="s">
        <v>188</v>
      </c>
      <c r="D96" s="207" t="s">
        <v>220</v>
      </c>
      <c r="E96" s="226" t="s">
        <v>262</v>
      </c>
      <c r="F96" s="227" t="s">
        <v>249</v>
      </c>
      <c r="G96" s="210"/>
      <c r="H96" s="211">
        <f t="shared" si="11"/>
        <v>133</v>
      </c>
      <c r="I96" s="211">
        <f t="shared" si="11"/>
        <v>5</v>
      </c>
      <c r="J96" s="211">
        <f t="shared" si="11"/>
        <v>5</v>
      </c>
    </row>
    <row r="97" spans="1:10" s="15" customFormat="1" ht="38.25" customHeight="1">
      <c r="A97" s="217" t="s">
        <v>263</v>
      </c>
      <c r="B97" s="188" t="s">
        <v>181</v>
      </c>
      <c r="C97" s="188" t="s">
        <v>188</v>
      </c>
      <c r="D97" s="207" t="s">
        <v>220</v>
      </c>
      <c r="E97" s="228" t="s">
        <v>262</v>
      </c>
      <c r="F97" s="229">
        <v>1434</v>
      </c>
      <c r="G97" s="210"/>
      <c r="H97" s="211">
        <f t="shared" si="11"/>
        <v>133</v>
      </c>
      <c r="I97" s="211">
        <f t="shared" si="11"/>
        <v>5</v>
      </c>
      <c r="J97" s="211">
        <f t="shared" si="11"/>
        <v>5</v>
      </c>
    </row>
    <row r="98" spans="1:10" s="15" customFormat="1" ht="33.75" customHeight="1">
      <c r="A98" s="238" t="s">
        <v>190</v>
      </c>
      <c r="B98" s="188" t="s">
        <v>181</v>
      </c>
      <c r="C98" s="188" t="s">
        <v>188</v>
      </c>
      <c r="D98" s="207" t="s">
        <v>220</v>
      </c>
      <c r="E98" s="226" t="s">
        <v>262</v>
      </c>
      <c r="F98" s="230">
        <v>1434</v>
      </c>
      <c r="G98" s="210" t="s">
        <v>191</v>
      </c>
      <c r="H98" s="211">
        <v>133</v>
      </c>
      <c r="I98" s="211">
        <v>5</v>
      </c>
      <c r="J98" s="211">
        <v>5</v>
      </c>
    </row>
    <row r="99" spans="1:38" s="23" customFormat="1" ht="3" customHeight="1" hidden="1">
      <c r="A99" s="196" t="s">
        <v>287</v>
      </c>
      <c r="B99" s="197" t="s">
        <v>181</v>
      </c>
      <c r="C99" s="198" t="s">
        <v>188</v>
      </c>
      <c r="D99" s="199" t="s">
        <v>220</v>
      </c>
      <c r="E99" s="200" t="s">
        <v>286</v>
      </c>
      <c r="F99" s="201" t="s">
        <v>249</v>
      </c>
      <c r="G99" s="202"/>
      <c r="H99" s="203">
        <f>+H100+H103</f>
        <v>0</v>
      </c>
      <c r="I99" s="203">
        <f>+I100+I103</f>
        <v>0</v>
      </c>
      <c r="J99" s="203">
        <f>+J100+J103</f>
        <v>0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248" s="22" customFormat="1" ht="60" customHeight="1" hidden="1">
      <c r="A100" s="212" t="s">
        <v>289</v>
      </c>
      <c r="B100" s="197" t="s">
        <v>181</v>
      </c>
      <c r="C100" s="198" t="s">
        <v>188</v>
      </c>
      <c r="D100" s="199" t="s">
        <v>220</v>
      </c>
      <c r="E100" s="213" t="s">
        <v>288</v>
      </c>
      <c r="F100" s="214" t="s">
        <v>249</v>
      </c>
      <c r="G100" s="242"/>
      <c r="H100" s="243">
        <f aca="true" t="shared" si="12" ref="H100:J101">+H101</f>
        <v>0</v>
      </c>
      <c r="I100" s="243">
        <f t="shared" si="12"/>
        <v>0</v>
      </c>
      <c r="J100" s="243">
        <f t="shared" si="12"/>
        <v>0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</row>
    <row r="101" spans="1:248" s="22" customFormat="1" ht="45" customHeight="1" hidden="1">
      <c r="A101" s="212" t="s">
        <v>291</v>
      </c>
      <c r="B101" s="197" t="s">
        <v>181</v>
      </c>
      <c r="C101" s="198" t="s">
        <v>188</v>
      </c>
      <c r="D101" s="199" t="s">
        <v>220</v>
      </c>
      <c r="E101" s="213" t="s">
        <v>288</v>
      </c>
      <c r="F101" s="214" t="s">
        <v>290</v>
      </c>
      <c r="G101" s="242"/>
      <c r="H101" s="203">
        <f t="shared" si="12"/>
        <v>0</v>
      </c>
      <c r="I101" s="203">
        <f t="shared" si="12"/>
        <v>0</v>
      </c>
      <c r="J101" s="203">
        <f t="shared" si="12"/>
        <v>0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</row>
    <row r="102" spans="1:248" s="22" customFormat="1" ht="30" customHeight="1" hidden="1">
      <c r="A102" s="208" t="s">
        <v>190</v>
      </c>
      <c r="B102" s="188" t="s">
        <v>181</v>
      </c>
      <c r="C102" s="198" t="s">
        <v>188</v>
      </c>
      <c r="D102" s="199" t="s">
        <v>220</v>
      </c>
      <c r="E102" s="213" t="s">
        <v>288</v>
      </c>
      <c r="F102" s="214" t="s">
        <v>290</v>
      </c>
      <c r="G102" s="242" t="s">
        <v>191</v>
      </c>
      <c r="H102" s="243"/>
      <c r="I102" s="243"/>
      <c r="J102" s="24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</row>
    <row r="103" spans="1:248" s="22" customFormat="1" ht="54" customHeight="1" hidden="1">
      <c r="A103" s="212" t="s">
        <v>293</v>
      </c>
      <c r="B103" s="197" t="s">
        <v>181</v>
      </c>
      <c r="C103" s="198" t="s">
        <v>188</v>
      </c>
      <c r="D103" s="199" t="s">
        <v>220</v>
      </c>
      <c r="E103" s="213" t="s">
        <v>292</v>
      </c>
      <c r="F103" s="214" t="s">
        <v>249</v>
      </c>
      <c r="G103" s="242"/>
      <c r="H103" s="243">
        <f>+H104+H106</f>
        <v>0</v>
      </c>
      <c r="I103" s="243">
        <f>+I104+I106</f>
        <v>0</v>
      </c>
      <c r="J103" s="243">
        <f>+J104+J106</f>
        <v>0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</row>
    <row r="104" spans="1:248" s="33" customFormat="1" ht="45" customHeight="1" hidden="1">
      <c r="A104" s="212" t="s">
        <v>221</v>
      </c>
      <c r="B104" s="197" t="s">
        <v>181</v>
      </c>
      <c r="C104" s="198" t="s">
        <v>188</v>
      </c>
      <c r="D104" s="199" t="s">
        <v>220</v>
      </c>
      <c r="E104" s="213" t="s">
        <v>292</v>
      </c>
      <c r="F104" s="214" t="s">
        <v>294</v>
      </c>
      <c r="G104" s="242"/>
      <c r="H104" s="203">
        <f>+H105</f>
        <v>0</v>
      </c>
      <c r="I104" s="203">
        <f>+I105</f>
        <v>0</v>
      </c>
      <c r="J104" s="203">
        <f>+J105</f>
        <v>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</row>
    <row r="105" spans="1:249" s="20" customFormat="1" ht="30" customHeight="1" hidden="1">
      <c r="A105" s="208" t="s">
        <v>190</v>
      </c>
      <c r="B105" s="188" t="s">
        <v>181</v>
      </c>
      <c r="C105" s="198" t="s">
        <v>188</v>
      </c>
      <c r="D105" s="199" t="s">
        <v>220</v>
      </c>
      <c r="E105" s="213" t="s">
        <v>292</v>
      </c>
      <c r="F105" s="214" t="s">
        <v>294</v>
      </c>
      <c r="G105" s="242" t="s">
        <v>191</v>
      </c>
      <c r="H105" s="243"/>
      <c r="I105" s="243"/>
      <c r="J105" s="24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</row>
    <row r="106" spans="1:38" s="21" customFormat="1" ht="45" customHeight="1" hidden="1">
      <c r="A106" s="212" t="s">
        <v>296</v>
      </c>
      <c r="B106" s="197" t="s">
        <v>181</v>
      </c>
      <c r="C106" s="198" t="s">
        <v>188</v>
      </c>
      <c r="D106" s="199" t="s">
        <v>220</v>
      </c>
      <c r="E106" s="213" t="s">
        <v>292</v>
      </c>
      <c r="F106" s="214" t="s">
        <v>295</v>
      </c>
      <c r="G106" s="202"/>
      <c r="H106" s="203">
        <f>+H107</f>
        <v>0</v>
      </c>
      <c r="I106" s="203">
        <f>+I107</f>
        <v>0</v>
      </c>
      <c r="J106" s="203">
        <f>+J107</f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s="19" customFormat="1" ht="30" customHeight="1" hidden="1">
      <c r="A107" s="208" t="s">
        <v>190</v>
      </c>
      <c r="B107" s="188" t="s">
        <v>181</v>
      </c>
      <c r="C107" s="198" t="s">
        <v>188</v>
      </c>
      <c r="D107" s="199" t="s">
        <v>220</v>
      </c>
      <c r="E107" s="213" t="s">
        <v>292</v>
      </c>
      <c r="F107" s="214" t="s">
        <v>295</v>
      </c>
      <c r="G107" s="242" t="s">
        <v>191</v>
      </c>
      <c r="H107" s="280"/>
      <c r="I107" s="280"/>
      <c r="J107" s="280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1:10" s="25" customFormat="1" ht="18.75" customHeight="1" hidden="1">
      <c r="A108" s="264" t="s">
        <v>222</v>
      </c>
      <c r="B108" s="265" t="s">
        <v>181</v>
      </c>
      <c r="C108" s="266" t="s">
        <v>223</v>
      </c>
      <c r="D108" s="266"/>
      <c r="E108" s="281"/>
      <c r="F108" s="182"/>
      <c r="G108" s="266"/>
      <c r="H108" s="282">
        <f>+H109</f>
        <v>0</v>
      </c>
      <c r="I108" s="282">
        <f>+I109</f>
        <v>0</v>
      </c>
      <c r="J108" s="282">
        <f>+J109</f>
        <v>0</v>
      </c>
    </row>
    <row r="109" spans="1:10" s="15" customFormat="1" ht="18.75" customHeight="1" hidden="1">
      <c r="A109" s="264" t="s">
        <v>224</v>
      </c>
      <c r="B109" s="188" t="s">
        <v>181</v>
      </c>
      <c r="C109" s="266" t="s">
        <v>223</v>
      </c>
      <c r="D109" s="266" t="s">
        <v>183</v>
      </c>
      <c r="E109" s="231"/>
      <c r="F109" s="232"/>
      <c r="G109" s="266"/>
      <c r="H109" s="282">
        <f aca="true" t="shared" si="13" ref="H109:J111">H110</f>
        <v>0</v>
      </c>
      <c r="I109" s="282">
        <f t="shared" si="13"/>
        <v>0</v>
      </c>
      <c r="J109" s="282">
        <f t="shared" si="13"/>
        <v>0</v>
      </c>
    </row>
    <row r="110" spans="1:10" s="15" customFormat="1" ht="90" customHeight="1" hidden="1">
      <c r="A110" s="264" t="s">
        <v>376</v>
      </c>
      <c r="B110" s="197" t="s">
        <v>181</v>
      </c>
      <c r="C110" s="266" t="s">
        <v>223</v>
      </c>
      <c r="D110" s="266" t="s">
        <v>183</v>
      </c>
      <c r="E110" s="259" t="s">
        <v>297</v>
      </c>
      <c r="F110" s="233" t="s">
        <v>249</v>
      </c>
      <c r="G110" s="266"/>
      <c r="H110" s="282">
        <f t="shared" si="13"/>
        <v>0</v>
      </c>
      <c r="I110" s="282">
        <f t="shared" si="13"/>
        <v>0</v>
      </c>
      <c r="J110" s="282">
        <f t="shared" si="13"/>
        <v>0</v>
      </c>
    </row>
    <row r="111" spans="1:10" s="15" customFormat="1" ht="75" customHeight="1" hidden="1">
      <c r="A111" s="283" t="s">
        <v>373</v>
      </c>
      <c r="B111" s="197" t="s">
        <v>181</v>
      </c>
      <c r="C111" s="273" t="s">
        <v>223</v>
      </c>
      <c r="D111" s="273" t="s">
        <v>183</v>
      </c>
      <c r="E111" s="220" t="s">
        <v>298</v>
      </c>
      <c r="F111" s="221" t="s">
        <v>249</v>
      </c>
      <c r="G111" s="273"/>
      <c r="H111" s="282">
        <f t="shared" si="13"/>
        <v>0</v>
      </c>
      <c r="I111" s="282">
        <f t="shared" si="13"/>
        <v>0</v>
      </c>
      <c r="J111" s="282">
        <f t="shared" si="13"/>
        <v>0</v>
      </c>
    </row>
    <row r="112" spans="1:10" s="15" customFormat="1" ht="30" customHeight="1" hidden="1">
      <c r="A112" s="196" t="s">
        <v>300</v>
      </c>
      <c r="B112" s="197" t="s">
        <v>181</v>
      </c>
      <c r="C112" s="198" t="s">
        <v>223</v>
      </c>
      <c r="D112" s="199" t="s">
        <v>183</v>
      </c>
      <c r="E112" s="200" t="s">
        <v>298</v>
      </c>
      <c r="F112" s="201" t="s">
        <v>299</v>
      </c>
      <c r="G112" s="202"/>
      <c r="H112" s="203">
        <f>+H113</f>
        <v>0</v>
      </c>
      <c r="I112" s="203">
        <f>+I113</f>
        <v>0</v>
      </c>
      <c r="J112" s="203">
        <f>+J113</f>
        <v>0</v>
      </c>
    </row>
    <row r="113" spans="1:10" s="15" customFormat="1" ht="18.75" customHeight="1" hidden="1">
      <c r="A113" s="208" t="s">
        <v>192</v>
      </c>
      <c r="B113" s="197" t="s">
        <v>181</v>
      </c>
      <c r="C113" s="273" t="s">
        <v>223</v>
      </c>
      <c r="D113" s="273" t="s">
        <v>183</v>
      </c>
      <c r="E113" s="284" t="s">
        <v>298</v>
      </c>
      <c r="F113" s="248" t="s">
        <v>299</v>
      </c>
      <c r="G113" s="188" t="s">
        <v>193</v>
      </c>
      <c r="H113" s="211"/>
      <c r="I113" s="211"/>
      <c r="J113" s="211"/>
    </row>
    <row r="114" spans="1:10" s="15" customFormat="1" ht="30" customHeight="1">
      <c r="A114" s="264" t="s">
        <v>225</v>
      </c>
      <c r="B114" s="188" t="s">
        <v>181</v>
      </c>
      <c r="C114" s="266" t="s">
        <v>223</v>
      </c>
      <c r="D114" s="266" t="s">
        <v>209</v>
      </c>
      <c r="E114" s="281"/>
      <c r="F114" s="182"/>
      <c r="G114" s="266"/>
      <c r="H114" s="282">
        <f>+H115+H121</f>
        <v>278</v>
      </c>
      <c r="I114" s="282">
        <f>+I115+I121</f>
        <v>55</v>
      </c>
      <c r="J114" s="282">
        <f>+J115+J121</f>
        <v>55</v>
      </c>
    </row>
    <row r="115" spans="1:38" s="35" customFormat="1" ht="104.25" customHeight="1">
      <c r="A115" s="285" t="s">
        <v>21</v>
      </c>
      <c r="B115" s="197" t="s">
        <v>181</v>
      </c>
      <c r="C115" s="266" t="s">
        <v>223</v>
      </c>
      <c r="D115" s="267" t="s">
        <v>209</v>
      </c>
      <c r="E115" s="286" t="s">
        <v>264</v>
      </c>
      <c r="F115" s="287" t="s">
        <v>249</v>
      </c>
      <c r="G115" s="270"/>
      <c r="H115" s="282">
        <f>+H116</f>
        <v>258</v>
      </c>
      <c r="I115" s="282">
        <f>+I116</f>
        <v>50</v>
      </c>
      <c r="J115" s="282">
        <f>+J116</f>
        <v>50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23" customFormat="1" ht="41.25" customHeight="1">
      <c r="A116" s="196" t="s">
        <v>22</v>
      </c>
      <c r="B116" s="197" t="s">
        <v>181</v>
      </c>
      <c r="C116" s="198" t="s">
        <v>223</v>
      </c>
      <c r="D116" s="199" t="s">
        <v>209</v>
      </c>
      <c r="E116" s="286" t="s">
        <v>265</v>
      </c>
      <c r="F116" s="287" t="s">
        <v>249</v>
      </c>
      <c r="G116" s="202"/>
      <c r="H116" s="203">
        <f>H117</f>
        <v>258</v>
      </c>
      <c r="I116" s="203">
        <f>I117</f>
        <v>50</v>
      </c>
      <c r="J116" s="203">
        <f>J117</f>
        <v>50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10" s="22" customFormat="1" ht="24.75" customHeight="1">
      <c r="A117" s="196" t="s">
        <v>267</v>
      </c>
      <c r="B117" s="197" t="s">
        <v>181</v>
      </c>
      <c r="C117" s="198" t="s">
        <v>223</v>
      </c>
      <c r="D117" s="199" t="s">
        <v>209</v>
      </c>
      <c r="E117" s="286" t="s">
        <v>265</v>
      </c>
      <c r="F117" s="287" t="s">
        <v>266</v>
      </c>
      <c r="G117" s="202"/>
      <c r="H117" s="203">
        <f>SUM(H118:H120)</f>
        <v>258</v>
      </c>
      <c r="I117" s="203">
        <f>SUM(I118:I120)</f>
        <v>50</v>
      </c>
      <c r="J117" s="203">
        <f>SUM(J118:J120)</f>
        <v>50</v>
      </c>
    </row>
    <row r="118" spans="1:10" s="22" customFormat="1" ht="41.25" customHeight="1">
      <c r="A118" s="288" t="s">
        <v>190</v>
      </c>
      <c r="B118" s="197" t="s">
        <v>181</v>
      </c>
      <c r="C118" s="198" t="s">
        <v>223</v>
      </c>
      <c r="D118" s="199" t="s">
        <v>209</v>
      </c>
      <c r="E118" s="286" t="s">
        <v>265</v>
      </c>
      <c r="F118" s="287" t="s">
        <v>266</v>
      </c>
      <c r="G118" s="202" t="s">
        <v>191</v>
      </c>
      <c r="H118" s="203">
        <v>258</v>
      </c>
      <c r="I118" s="203">
        <v>50</v>
      </c>
      <c r="J118" s="203">
        <v>50</v>
      </c>
    </row>
    <row r="119" spans="1:10" s="22" customFormat="1" ht="1.5" customHeight="1" hidden="1">
      <c r="A119" s="263" t="s">
        <v>214</v>
      </c>
      <c r="B119" s="197" t="s">
        <v>181</v>
      </c>
      <c r="C119" s="198" t="s">
        <v>223</v>
      </c>
      <c r="D119" s="199" t="s">
        <v>209</v>
      </c>
      <c r="E119" s="286" t="s">
        <v>265</v>
      </c>
      <c r="F119" s="287" t="s">
        <v>266</v>
      </c>
      <c r="G119" s="202" t="s">
        <v>213</v>
      </c>
      <c r="H119" s="203"/>
      <c r="I119" s="203"/>
      <c r="J119" s="203"/>
    </row>
    <row r="120" spans="1:10" s="22" customFormat="1" ht="19.5" customHeight="1" hidden="1">
      <c r="A120" s="208" t="s">
        <v>192</v>
      </c>
      <c r="B120" s="197" t="s">
        <v>181</v>
      </c>
      <c r="C120" s="198" t="s">
        <v>223</v>
      </c>
      <c r="D120" s="199" t="s">
        <v>209</v>
      </c>
      <c r="E120" s="286" t="s">
        <v>265</v>
      </c>
      <c r="F120" s="287" t="s">
        <v>266</v>
      </c>
      <c r="G120" s="202" t="s">
        <v>193</v>
      </c>
      <c r="H120" s="203"/>
      <c r="I120" s="203"/>
      <c r="J120" s="203"/>
    </row>
    <row r="121" spans="1:38" s="23" customFormat="1" ht="30.75" customHeight="1">
      <c r="A121" s="196" t="s">
        <v>269</v>
      </c>
      <c r="B121" s="197"/>
      <c r="C121" s="198"/>
      <c r="D121" s="199"/>
      <c r="E121" s="200" t="s">
        <v>265</v>
      </c>
      <c r="F121" s="201" t="s">
        <v>268</v>
      </c>
      <c r="G121" s="202"/>
      <c r="H121" s="203">
        <f>SUM(H122:H124)</f>
        <v>20</v>
      </c>
      <c r="I121" s="203">
        <f>SUM(I122:I124)</f>
        <v>5</v>
      </c>
      <c r="J121" s="203">
        <f>SUM(J122:J124)</f>
        <v>5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10" s="22" customFormat="1" ht="36" customHeight="1">
      <c r="A122" s="288" t="s">
        <v>190</v>
      </c>
      <c r="B122" s="197" t="s">
        <v>181</v>
      </c>
      <c r="C122" s="198" t="s">
        <v>223</v>
      </c>
      <c r="D122" s="199" t="s">
        <v>209</v>
      </c>
      <c r="E122" s="286" t="s">
        <v>265</v>
      </c>
      <c r="F122" s="287" t="s">
        <v>268</v>
      </c>
      <c r="G122" s="202" t="s">
        <v>191</v>
      </c>
      <c r="H122" s="203">
        <v>20</v>
      </c>
      <c r="I122" s="203">
        <v>5</v>
      </c>
      <c r="J122" s="203">
        <v>5</v>
      </c>
    </row>
    <row r="123" spans="1:10" s="22" customFormat="1" ht="55.5" customHeight="1" hidden="1">
      <c r="A123" s="263" t="s">
        <v>214</v>
      </c>
      <c r="B123" s="197" t="s">
        <v>181</v>
      </c>
      <c r="C123" s="198" t="s">
        <v>223</v>
      </c>
      <c r="D123" s="199" t="s">
        <v>209</v>
      </c>
      <c r="E123" s="286" t="s">
        <v>265</v>
      </c>
      <c r="F123" s="287" t="s">
        <v>268</v>
      </c>
      <c r="G123" s="202" t="s">
        <v>213</v>
      </c>
      <c r="H123" s="203"/>
      <c r="I123" s="203"/>
      <c r="J123" s="203"/>
    </row>
    <row r="124" spans="1:10" s="22" customFormat="1" ht="19.5" customHeight="1" hidden="1">
      <c r="A124" s="208" t="s">
        <v>192</v>
      </c>
      <c r="B124" s="197" t="s">
        <v>181</v>
      </c>
      <c r="C124" s="198" t="s">
        <v>223</v>
      </c>
      <c r="D124" s="199" t="s">
        <v>209</v>
      </c>
      <c r="E124" s="286" t="s">
        <v>265</v>
      </c>
      <c r="F124" s="287" t="s">
        <v>268</v>
      </c>
      <c r="G124" s="202" t="s">
        <v>193</v>
      </c>
      <c r="H124" s="203"/>
      <c r="I124" s="203"/>
      <c r="J124" s="203"/>
    </row>
    <row r="125" spans="1:10" s="22" customFormat="1" ht="23.25" customHeight="1">
      <c r="A125" s="289" t="s">
        <v>237</v>
      </c>
      <c r="B125" s="188" t="s">
        <v>181</v>
      </c>
      <c r="C125" s="188" t="s">
        <v>198</v>
      </c>
      <c r="D125" s="207"/>
      <c r="E125" s="228"/>
      <c r="F125" s="201"/>
      <c r="G125" s="210"/>
      <c r="H125" s="211">
        <f aca="true" t="shared" si="14" ref="H125:J129">+H126</f>
        <v>20</v>
      </c>
      <c r="I125" s="211">
        <f t="shared" si="14"/>
        <v>5</v>
      </c>
      <c r="J125" s="211">
        <f t="shared" si="14"/>
        <v>5</v>
      </c>
    </row>
    <row r="126" spans="1:10" s="22" customFormat="1" ht="21.75" customHeight="1">
      <c r="A126" s="289" t="s">
        <v>238</v>
      </c>
      <c r="B126" s="239" t="s">
        <v>181</v>
      </c>
      <c r="C126" s="188" t="s">
        <v>198</v>
      </c>
      <c r="D126" s="207" t="s">
        <v>198</v>
      </c>
      <c r="E126" s="228"/>
      <c r="F126" s="201"/>
      <c r="G126" s="210"/>
      <c r="H126" s="211">
        <f t="shared" si="14"/>
        <v>20</v>
      </c>
      <c r="I126" s="211">
        <f t="shared" si="14"/>
        <v>5</v>
      </c>
      <c r="J126" s="211">
        <f t="shared" si="14"/>
        <v>5</v>
      </c>
    </row>
    <row r="127" spans="1:10" s="22" customFormat="1" ht="95.25" customHeight="1">
      <c r="A127" s="289" t="s">
        <v>23</v>
      </c>
      <c r="B127" s="188" t="s">
        <v>181</v>
      </c>
      <c r="C127" s="188" t="s">
        <v>198</v>
      </c>
      <c r="D127" s="207" t="s">
        <v>198</v>
      </c>
      <c r="E127" s="204" t="s">
        <v>270</v>
      </c>
      <c r="F127" s="205" t="s">
        <v>249</v>
      </c>
      <c r="G127" s="210"/>
      <c r="H127" s="211">
        <f t="shared" si="14"/>
        <v>20</v>
      </c>
      <c r="I127" s="211">
        <f t="shared" si="14"/>
        <v>5</v>
      </c>
      <c r="J127" s="211">
        <f t="shared" si="14"/>
        <v>5</v>
      </c>
    </row>
    <row r="128" spans="1:10" s="22" customFormat="1" ht="118.5" customHeight="1">
      <c r="A128" s="290" t="s">
        <v>24</v>
      </c>
      <c r="B128" s="188" t="s">
        <v>181</v>
      </c>
      <c r="C128" s="188" t="s">
        <v>198</v>
      </c>
      <c r="D128" s="207" t="s">
        <v>198</v>
      </c>
      <c r="E128" s="291" t="s">
        <v>239</v>
      </c>
      <c r="F128" s="205" t="s">
        <v>249</v>
      </c>
      <c r="G128" s="210"/>
      <c r="H128" s="211">
        <f t="shared" si="14"/>
        <v>20</v>
      </c>
      <c r="I128" s="211">
        <f t="shared" si="14"/>
        <v>5</v>
      </c>
      <c r="J128" s="211">
        <f t="shared" si="14"/>
        <v>5</v>
      </c>
    </row>
    <row r="129" spans="1:10" s="22" customFormat="1" ht="36" customHeight="1">
      <c r="A129" s="290" t="s">
        <v>272</v>
      </c>
      <c r="B129" s="188" t="s">
        <v>181</v>
      </c>
      <c r="C129" s="188" t="s">
        <v>198</v>
      </c>
      <c r="D129" s="207" t="s">
        <v>198</v>
      </c>
      <c r="E129" s="291" t="s">
        <v>239</v>
      </c>
      <c r="F129" s="205" t="s">
        <v>271</v>
      </c>
      <c r="G129" s="210"/>
      <c r="H129" s="211">
        <f t="shared" si="14"/>
        <v>20</v>
      </c>
      <c r="I129" s="211">
        <f t="shared" si="14"/>
        <v>5</v>
      </c>
      <c r="J129" s="211">
        <f t="shared" si="14"/>
        <v>5</v>
      </c>
    </row>
    <row r="130" spans="1:10" s="22" customFormat="1" ht="37.5" customHeight="1">
      <c r="A130" s="288" t="s">
        <v>190</v>
      </c>
      <c r="B130" s="188" t="s">
        <v>181</v>
      </c>
      <c r="C130" s="188" t="s">
        <v>198</v>
      </c>
      <c r="D130" s="207" t="s">
        <v>198</v>
      </c>
      <c r="E130" s="291" t="s">
        <v>239</v>
      </c>
      <c r="F130" s="205" t="s">
        <v>271</v>
      </c>
      <c r="G130" s="210" t="s">
        <v>191</v>
      </c>
      <c r="H130" s="211">
        <v>20</v>
      </c>
      <c r="I130" s="211">
        <v>5</v>
      </c>
      <c r="J130" s="211">
        <v>5</v>
      </c>
    </row>
    <row r="131" spans="1:10" s="15" customFormat="1" ht="18.75" customHeight="1">
      <c r="A131" s="194" t="s">
        <v>226</v>
      </c>
      <c r="B131" s="265" t="s">
        <v>181</v>
      </c>
      <c r="C131" s="189" t="s">
        <v>227</v>
      </c>
      <c r="D131" s="189"/>
      <c r="E131" s="281"/>
      <c r="F131" s="182"/>
      <c r="G131" s="189"/>
      <c r="H131" s="195">
        <f aca="true" t="shared" si="15" ref="H131:J133">+H132</f>
        <v>1820</v>
      </c>
      <c r="I131" s="195">
        <f t="shared" si="15"/>
        <v>628</v>
      </c>
      <c r="J131" s="195">
        <f t="shared" si="15"/>
        <v>627.2</v>
      </c>
    </row>
    <row r="132" spans="1:10" s="15" customFormat="1" ht="21" customHeight="1">
      <c r="A132" s="194" t="s">
        <v>228</v>
      </c>
      <c r="B132" s="188" t="s">
        <v>181</v>
      </c>
      <c r="C132" s="189" t="s">
        <v>227</v>
      </c>
      <c r="D132" s="189" t="s">
        <v>182</v>
      </c>
      <c r="E132" s="231"/>
      <c r="F132" s="232"/>
      <c r="G132" s="189"/>
      <c r="H132" s="195">
        <f t="shared" si="15"/>
        <v>1820</v>
      </c>
      <c r="I132" s="195">
        <f t="shared" si="15"/>
        <v>628</v>
      </c>
      <c r="J132" s="195">
        <f t="shared" si="15"/>
        <v>627.2</v>
      </c>
    </row>
    <row r="133" spans="1:10" s="15" customFormat="1" ht="78" customHeight="1">
      <c r="A133" s="208" t="s">
        <v>25</v>
      </c>
      <c r="B133" s="197" t="s">
        <v>181</v>
      </c>
      <c r="C133" s="188" t="s">
        <v>227</v>
      </c>
      <c r="D133" s="188" t="s">
        <v>182</v>
      </c>
      <c r="E133" s="259" t="s">
        <v>248</v>
      </c>
      <c r="F133" s="233" t="s">
        <v>249</v>
      </c>
      <c r="G133" s="189"/>
      <c r="H133" s="195">
        <f t="shared" si="15"/>
        <v>1820</v>
      </c>
      <c r="I133" s="195">
        <f t="shared" si="15"/>
        <v>628</v>
      </c>
      <c r="J133" s="195">
        <f t="shared" si="15"/>
        <v>627.2</v>
      </c>
    </row>
    <row r="134" spans="1:10" s="15" customFormat="1" ht="120.75" customHeight="1">
      <c r="A134" s="206" t="s">
        <v>26</v>
      </c>
      <c r="B134" s="197" t="s">
        <v>181</v>
      </c>
      <c r="C134" s="188" t="s">
        <v>227</v>
      </c>
      <c r="D134" s="188" t="s">
        <v>182</v>
      </c>
      <c r="E134" s="220" t="s">
        <v>250</v>
      </c>
      <c r="F134" s="221" t="s">
        <v>249</v>
      </c>
      <c r="G134" s="188"/>
      <c r="H134" s="195">
        <f>H135+H139+H141</f>
        <v>1820</v>
      </c>
      <c r="I134" s="195">
        <f>I135+I139+I141</f>
        <v>628</v>
      </c>
      <c r="J134" s="195">
        <f>J135+J139+J141</f>
        <v>627.2</v>
      </c>
    </row>
    <row r="135" spans="1:10" s="15" customFormat="1" ht="34.5" customHeight="1">
      <c r="A135" s="208" t="s">
        <v>252</v>
      </c>
      <c r="B135" s="197" t="s">
        <v>181</v>
      </c>
      <c r="C135" s="188" t="s">
        <v>227</v>
      </c>
      <c r="D135" s="207" t="s">
        <v>182</v>
      </c>
      <c r="E135" s="259" t="s">
        <v>250</v>
      </c>
      <c r="F135" s="209" t="s">
        <v>251</v>
      </c>
      <c r="G135" s="210"/>
      <c r="H135" s="195">
        <f>SUM(H136:H138)</f>
        <v>1820</v>
      </c>
      <c r="I135" s="195">
        <f>SUM(I136:I138)</f>
        <v>628</v>
      </c>
      <c r="J135" s="195">
        <f>SUM(J136:J138)</f>
        <v>627.2</v>
      </c>
    </row>
    <row r="136" spans="1:10" s="15" customFormat="1" ht="79.5" customHeight="1">
      <c r="A136" s="206" t="s">
        <v>189</v>
      </c>
      <c r="B136" s="197" t="s">
        <v>181</v>
      </c>
      <c r="C136" s="188" t="s">
        <v>227</v>
      </c>
      <c r="D136" s="188" t="s">
        <v>182</v>
      </c>
      <c r="E136" s="259" t="s">
        <v>250</v>
      </c>
      <c r="F136" s="209" t="s">
        <v>251</v>
      </c>
      <c r="G136" s="188" t="s">
        <v>184</v>
      </c>
      <c r="H136" s="211">
        <v>1037</v>
      </c>
      <c r="I136" s="211">
        <v>600</v>
      </c>
      <c r="J136" s="211">
        <v>600</v>
      </c>
    </row>
    <row r="137" spans="1:10" s="15" customFormat="1" ht="31.5" customHeight="1">
      <c r="A137" s="263" t="s">
        <v>190</v>
      </c>
      <c r="B137" s="197" t="s">
        <v>181</v>
      </c>
      <c r="C137" s="188" t="s">
        <v>227</v>
      </c>
      <c r="D137" s="188" t="s">
        <v>182</v>
      </c>
      <c r="E137" s="259" t="s">
        <v>250</v>
      </c>
      <c r="F137" s="209" t="s">
        <v>251</v>
      </c>
      <c r="G137" s="188" t="s">
        <v>191</v>
      </c>
      <c r="H137" s="211">
        <v>723</v>
      </c>
      <c r="I137" s="211">
        <v>23</v>
      </c>
      <c r="J137" s="211">
        <v>22.2</v>
      </c>
    </row>
    <row r="138" spans="1:10" s="15" customFormat="1" ht="26.25" customHeight="1">
      <c r="A138" s="263" t="s">
        <v>192</v>
      </c>
      <c r="B138" s="197" t="s">
        <v>181</v>
      </c>
      <c r="C138" s="188" t="s">
        <v>227</v>
      </c>
      <c r="D138" s="188" t="s">
        <v>182</v>
      </c>
      <c r="E138" s="259" t="s">
        <v>250</v>
      </c>
      <c r="F138" s="209" t="s">
        <v>251</v>
      </c>
      <c r="G138" s="188" t="s">
        <v>193</v>
      </c>
      <c r="H138" s="211">
        <v>60</v>
      </c>
      <c r="I138" s="211">
        <v>5</v>
      </c>
      <c r="J138" s="211">
        <v>5</v>
      </c>
    </row>
    <row r="139" spans="1:38" s="23" customFormat="1" ht="59.25" customHeight="1" hidden="1">
      <c r="A139" s="292" t="s">
        <v>254</v>
      </c>
      <c r="B139" s="197" t="s">
        <v>181</v>
      </c>
      <c r="C139" s="188" t="s">
        <v>227</v>
      </c>
      <c r="D139" s="207" t="s">
        <v>182</v>
      </c>
      <c r="E139" s="204" t="s">
        <v>250</v>
      </c>
      <c r="F139" s="205" t="s">
        <v>253</v>
      </c>
      <c r="G139" s="198"/>
      <c r="H139" s="203">
        <f>+H140</f>
        <v>0</v>
      </c>
      <c r="I139" s="203">
        <f>+I140</f>
        <v>0</v>
      </c>
      <c r="J139" s="203">
        <f>+J140</f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s="23" customFormat="1" ht="37.5" customHeight="1" hidden="1">
      <c r="A140" s="263" t="s">
        <v>190</v>
      </c>
      <c r="B140" s="197" t="s">
        <v>181</v>
      </c>
      <c r="C140" s="188" t="s">
        <v>227</v>
      </c>
      <c r="D140" s="188" t="s">
        <v>182</v>
      </c>
      <c r="E140" s="259" t="s">
        <v>250</v>
      </c>
      <c r="F140" s="205" t="s">
        <v>253</v>
      </c>
      <c r="G140" s="188" t="s">
        <v>191</v>
      </c>
      <c r="H140" s="211"/>
      <c r="I140" s="211"/>
      <c r="J140" s="211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s="23" customFormat="1" ht="52.5" customHeight="1" hidden="1">
      <c r="A141" s="292" t="s">
        <v>256</v>
      </c>
      <c r="B141" s="197" t="s">
        <v>181</v>
      </c>
      <c r="C141" s="188" t="s">
        <v>227</v>
      </c>
      <c r="D141" s="207" t="s">
        <v>182</v>
      </c>
      <c r="E141" s="204" t="s">
        <v>250</v>
      </c>
      <c r="F141" s="205" t="s">
        <v>255</v>
      </c>
      <c r="G141" s="198"/>
      <c r="H141" s="203">
        <f>+H142</f>
        <v>0</v>
      </c>
      <c r="I141" s="203">
        <f>+I142</f>
        <v>0</v>
      </c>
      <c r="J141" s="203">
        <f>+J142</f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s="23" customFormat="1" ht="30" customHeight="1" hidden="1">
      <c r="A142" s="263" t="s">
        <v>190</v>
      </c>
      <c r="B142" s="197" t="s">
        <v>181</v>
      </c>
      <c r="C142" s="188" t="s">
        <v>227</v>
      </c>
      <c r="D142" s="188" t="s">
        <v>182</v>
      </c>
      <c r="E142" s="259" t="s">
        <v>250</v>
      </c>
      <c r="F142" s="205" t="s">
        <v>255</v>
      </c>
      <c r="G142" s="188" t="s">
        <v>191</v>
      </c>
      <c r="H142" s="211"/>
      <c r="I142" s="211"/>
      <c r="J142" s="211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10" s="15" customFormat="1" ht="18.75" customHeight="1" hidden="1">
      <c r="A143" s="194" t="s">
        <v>229</v>
      </c>
      <c r="B143" s="265" t="s">
        <v>181</v>
      </c>
      <c r="C143" s="293">
        <v>10</v>
      </c>
      <c r="D143" s="293"/>
      <c r="E143" s="281"/>
      <c r="F143" s="182"/>
      <c r="G143" s="189"/>
      <c r="H143" s="195">
        <f>+H144+G149</f>
        <v>0</v>
      </c>
      <c r="I143" s="195">
        <f>+I144+H149</f>
        <v>0</v>
      </c>
      <c r="J143" s="195">
        <f>+J144+I149</f>
        <v>0</v>
      </c>
    </row>
    <row r="144" spans="1:10" s="15" customFormat="1" ht="18.75" customHeight="1" hidden="1">
      <c r="A144" s="194" t="s">
        <v>230</v>
      </c>
      <c r="B144" s="188" t="s">
        <v>181</v>
      </c>
      <c r="C144" s="294">
        <v>10</v>
      </c>
      <c r="D144" s="266" t="s">
        <v>182</v>
      </c>
      <c r="E144" s="231"/>
      <c r="F144" s="232"/>
      <c r="G144" s="266"/>
      <c r="H144" s="195">
        <f aca="true" t="shared" si="16" ref="H144:J147">H145</f>
        <v>0</v>
      </c>
      <c r="I144" s="195">
        <f t="shared" si="16"/>
        <v>0</v>
      </c>
      <c r="J144" s="195">
        <f t="shared" si="16"/>
        <v>0</v>
      </c>
    </row>
    <row r="145" spans="1:10" s="15" customFormat="1" ht="54" customHeight="1" hidden="1">
      <c r="A145" s="295" t="s">
        <v>366</v>
      </c>
      <c r="B145" s="197" t="s">
        <v>181</v>
      </c>
      <c r="C145" s="296">
        <v>10</v>
      </c>
      <c r="D145" s="297" t="s">
        <v>182</v>
      </c>
      <c r="E145" s="259" t="s">
        <v>259</v>
      </c>
      <c r="F145" s="233" t="s">
        <v>249</v>
      </c>
      <c r="G145" s="222"/>
      <c r="H145" s="195">
        <f t="shared" si="16"/>
        <v>0</v>
      </c>
      <c r="I145" s="195">
        <f t="shared" si="16"/>
        <v>0</v>
      </c>
      <c r="J145" s="195">
        <f t="shared" si="16"/>
        <v>0</v>
      </c>
    </row>
    <row r="146" spans="1:10" s="15" customFormat="1" ht="108" customHeight="1" hidden="1">
      <c r="A146" s="298" t="s">
        <v>367</v>
      </c>
      <c r="B146" s="197" t="s">
        <v>181</v>
      </c>
      <c r="C146" s="251">
        <v>10</v>
      </c>
      <c r="D146" s="254" t="s">
        <v>182</v>
      </c>
      <c r="E146" s="220" t="s">
        <v>260</v>
      </c>
      <c r="F146" s="221" t="s">
        <v>249</v>
      </c>
      <c r="G146" s="253"/>
      <c r="H146" s="195">
        <f t="shared" si="16"/>
        <v>0</v>
      </c>
      <c r="I146" s="195">
        <f t="shared" si="16"/>
        <v>0</v>
      </c>
      <c r="J146" s="195">
        <f t="shared" si="16"/>
        <v>0</v>
      </c>
    </row>
    <row r="147" spans="1:10" s="15" customFormat="1" ht="42.75" customHeight="1" hidden="1">
      <c r="A147" s="261" t="s">
        <v>231</v>
      </c>
      <c r="B147" s="197" t="s">
        <v>181</v>
      </c>
      <c r="C147" s="299">
        <v>10</v>
      </c>
      <c r="D147" s="254" t="s">
        <v>182</v>
      </c>
      <c r="E147" s="220" t="s">
        <v>260</v>
      </c>
      <c r="F147" s="221" t="s">
        <v>261</v>
      </c>
      <c r="G147" s="253"/>
      <c r="H147" s="195">
        <f t="shared" si="16"/>
        <v>0</v>
      </c>
      <c r="I147" s="195">
        <f t="shared" si="16"/>
        <v>0</v>
      </c>
      <c r="J147" s="195">
        <f t="shared" si="16"/>
        <v>0</v>
      </c>
    </row>
    <row r="148" spans="1:10" s="15" customFormat="1" ht="20.25" customHeight="1" hidden="1">
      <c r="A148" s="208" t="s">
        <v>232</v>
      </c>
      <c r="B148" s="197" t="s">
        <v>181</v>
      </c>
      <c r="C148" s="251">
        <v>10</v>
      </c>
      <c r="D148" s="254" t="s">
        <v>182</v>
      </c>
      <c r="E148" s="220" t="s">
        <v>260</v>
      </c>
      <c r="F148" s="221" t="s">
        <v>261</v>
      </c>
      <c r="G148" s="253" t="s">
        <v>233</v>
      </c>
      <c r="H148" s="211"/>
      <c r="I148" s="211"/>
      <c r="J148" s="211"/>
    </row>
    <row r="149" spans="1:38" s="23" customFormat="1" ht="19.5" customHeight="1" hidden="1">
      <c r="A149" s="300" t="s">
        <v>234</v>
      </c>
      <c r="B149" s="188" t="s">
        <v>181</v>
      </c>
      <c r="C149" s="296">
        <v>10</v>
      </c>
      <c r="D149" s="297" t="s">
        <v>209</v>
      </c>
      <c r="E149" s="286"/>
      <c r="F149" s="287"/>
      <c r="G149" s="198"/>
      <c r="H149" s="195">
        <f aca="true" t="shared" si="17" ref="H149:J152">H150</f>
        <v>0</v>
      </c>
      <c r="I149" s="195">
        <f t="shared" si="17"/>
        <v>0</v>
      </c>
      <c r="J149" s="195">
        <f t="shared" si="17"/>
        <v>0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s="23" customFormat="1" ht="75" customHeight="1" hidden="1">
      <c r="A150" s="223" t="s">
        <v>377</v>
      </c>
      <c r="B150" s="197" t="s">
        <v>181</v>
      </c>
      <c r="C150" s="301">
        <v>10</v>
      </c>
      <c r="D150" s="301" t="s">
        <v>209</v>
      </c>
      <c r="E150" s="259" t="s">
        <v>259</v>
      </c>
      <c r="F150" s="233" t="s">
        <v>249</v>
      </c>
      <c r="G150" s="198"/>
      <c r="H150" s="195">
        <f t="shared" si="17"/>
        <v>0</v>
      </c>
      <c r="I150" s="195">
        <f t="shared" si="17"/>
        <v>0</v>
      </c>
      <c r="J150" s="195">
        <f t="shared" si="17"/>
        <v>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s="19" customFormat="1" ht="104.25" customHeight="1" hidden="1">
      <c r="A151" s="302" t="s">
        <v>378</v>
      </c>
      <c r="B151" s="197" t="s">
        <v>181</v>
      </c>
      <c r="C151" s="303" t="s">
        <v>235</v>
      </c>
      <c r="D151" s="304" t="s">
        <v>209</v>
      </c>
      <c r="E151" s="220" t="s">
        <v>260</v>
      </c>
      <c r="F151" s="221" t="s">
        <v>249</v>
      </c>
      <c r="G151" s="189"/>
      <c r="H151" s="195">
        <f t="shared" si="17"/>
        <v>0</v>
      </c>
      <c r="I151" s="195">
        <f t="shared" si="17"/>
        <v>0</v>
      </c>
      <c r="J151" s="195">
        <f t="shared" si="17"/>
        <v>0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s="19" customFormat="1" ht="30" customHeight="1" hidden="1">
      <c r="A152" s="217" t="s">
        <v>236</v>
      </c>
      <c r="B152" s="197" t="s">
        <v>181</v>
      </c>
      <c r="C152" s="305" t="s">
        <v>235</v>
      </c>
      <c r="D152" s="306" t="s">
        <v>209</v>
      </c>
      <c r="E152" s="220" t="s">
        <v>260</v>
      </c>
      <c r="F152" s="221" t="s">
        <v>278</v>
      </c>
      <c r="G152" s="189"/>
      <c r="H152" s="195">
        <f t="shared" si="17"/>
        <v>0</v>
      </c>
      <c r="I152" s="195">
        <f t="shared" si="17"/>
        <v>0</v>
      </c>
      <c r="J152" s="195">
        <f t="shared" si="17"/>
        <v>0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s="19" customFormat="1" ht="30" customHeight="1" hidden="1">
      <c r="A153" s="208" t="s">
        <v>232</v>
      </c>
      <c r="B153" s="197" t="s">
        <v>181</v>
      </c>
      <c r="C153" s="307" t="s">
        <v>235</v>
      </c>
      <c r="D153" s="307" t="s">
        <v>209</v>
      </c>
      <c r="E153" s="220" t="s">
        <v>260</v>
      </c>
      <c r="F153" s="221" t="s">
        <v>278</v>
      </c>
      <c r="G153" s="189" t="s">
        <v>233</v>
      </c>
      <c r="H153" s="211"/>
      <c r="I153" s="211"/>
      <c r="J153" s="211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s="19" customFormat="1" ht="18.75">
      <c r="A154" s="206" t="s">
        <v>240</v>
      </c>
      <c r="B154" s="188" t="s">
        <v>181</v>
      </c>
      <c r="C154" s="224">
        <v>11</v>
      </c>
      <c r="D154" s="207"/>
      <c r="E154" s="200"/>
      <c r="F154" s="201"/>
      <c r="G154" s="210"/>
      <c r="H154" s="211">
        <f aca="true" t="shared" si="18" ref="H154:J156">+H155</f>
        <v>65</v>
      </c>
      <c r="I154" s="211">
        <f t="shared" si="18"/>
        <v>5</v>
      </c>
      <c r="J154" s="211">
        <f t="shared" si="18"/>
        <v>5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:38" s="19" customFormat="1" ht="18.75">
      <c r="A155" s="206" t="s">
        <v>241</v>
      </c>
      <c r="B155" s="239" t="s">
        <v>181</v>
      </c>
      <c r="C155" s="224">
        <v>11</v>
      </c>
      <c r="D155" s="207" t="s">
        <v>183</v>
      </c>
      <c r="E155" s="291"/>
      <c r="F155" s="205"/>
      <c r="G155" s="210"/>
      <c r="H155" s="211">
        <f t="shared" si="18"/>
        <v>65</v>
      </c>
      <c r="I155" s="211">
        <f t="shared" si="18"/>
        <v>5</v>
      </c>
      <c r="J155" s="211">
        <f t="shared" si="18"/>
        <v>5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</row>
    <row r="156" spans="1:38" s="37" customFormat="1" ht="112.5" customHeight="1">
      <c r="A156" s="289" t="s">
        <v>423</v>
      </c>
      <c r="B156" s="188" t="s">
        <v>181</v>
      </c>
      <c r="C156" s="188" t="s">
        <v>242</v>
      </c>
      <c r="D156" s="207" t="s">
        <v>183</v>
      </c>
      <c r="E156" s="291" t="s">
        <v>270</v>
      </c>
      <c r="F156" s="205" t="s">
        <v>249</v>
      </c>
      <c r="G156" s="210"/>
      <c r="H156" s="211">
        <f t="shared" si="18"/>
        <v>65</v>
      </c>
      <c r="I156" s="211">
        <f t="shared" si="18"/>
        <v>5</v>
      </c>
      <c r="J156" s="211">
        <f t="shared" si="18"/>
        <v>5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s="19" customFormat="1" ht="120" customHeight="1">
      <c r="A157" s="206" t="s">
        <v>424</v>
      </c>
      <c r="B157" s="188" t="s">
        <v>181</v>
      </c>
      <c r="C157" s="188" t="s">
        <v>242</v>
      </c>
      <c r="D157" s="207" t="s">
        <v>183</v>
      </c>
      <c r="E157" s="291" t="s">
        <v>243</v>
      </c>
      <c r="F157" s="205" t="s">
        <v>249</v>
      </c>
      <c r="G157" s="210"/>
      <c r="H157" s="211">
        <f>+H158+H160</f>
        <v>65</v>
      </c>
      <c r="I157" s="211">
        <f>+I158+I160</f>
        <v>5</v>
      </c>
      <c r="J157" s="211">
        <f>+J158+J160</f>
        <v>5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</row>
    <row r="158" spans="1:38" s="19" customFormat="1" ht="75" customHeight="1">
      <c r="A158" s="208" t="s">
        <v>370</v>
      </c>
      <c r="B158" s="188" t="s">
        <v>181</v>
      </c>
      <c r="C158" s="188" t="s">
        <v>242</v>
      </c>
      <c r="D158" s="207" t="s">
        <v>183</v>
      </c>
      <c r="E158" s="291" t="s">
        <v>243</v>
      </c>
      <c r="F158" s="205" t="s">
        <v>273</v>
      </c>
      <c r="G158" s="210"/>
      <c r="H158" s="211">
        <f>+H159</f>
        <v>65</v>
      </c>
      <c r="I158" s="211">
        <f>+I159</f>
        <v>5</v>
      </c>
      <c r="J158" s="211">
        <f>+J159</f>
        <v>5</v>
      </c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1:38" s="19" customFormat="1" ht="31.5" customHeight="1">
      <c r="A159" s="263" t="s">
        <v>190</v>
      </c>
      <c r="B159" s="188" t="s">
        <v>181</v>
      </c>
      <c r="C159" s="188" t="s">
        <v>242</v>
      </c>
      <c r="D159" s="207" t="s">
        <v>183</v>
      </c>
      <c r="E159" s="291" t="s">
        <v>243</v>
      </c>
      <c r="F159" s="205" t="s">
        <v>273</v>
      </c>
      <c r="G159" s="210" t="s">
        <v>191</v>
      </c>
      <c r="H159" s="211">
        <v>65</v>
      </c>
      <c r="I159" s="211">
        <v>5</v>
      </c>
      <c r="J159" s="211">
        <v>5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1:38" s="19" customFormat="1" ht="63" customHeight="1" hidden="1">
      <c r="A160" s="102" t="s">
        <v>379</v>
      </c>
      <c r="B160" s="99" t="s">
        <v>181</v>
      </c>
      <c r="C160" s="99" t="s">
        <v>242</v>
      </c>
      <c r="D160" s="101" t="s">
        <v>183</v>
      </c>
      <c r="E160" s="16" t="s">
        <v>243</v>
      </c>
      <c r="F160" s="2" t="s">
        <v>274</v>
      </c>
      <c r="G160" s="103"/>
      <c r="H160" s="29">
        <f>+H161</f>
        <v>0</v>
      </c>
      <c r="I160" s="29">
        <f>+I161</f>
        <v>0</v>
      </c>
      <c r="J160" s="29">
        <f>+J161</f>
        <v>0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1:38" s="19" customFormat="1" ht="45.75" customHeight="1" hidden="1">
      <c r="A161" s="26" t="s">
        <v>190</v>
      </c>
      <c r="B161" s="7" t="s">
        <v>181</v>
      </c>
      <c r="C161" s="14" t="s">
        <v>242</v>
      </c>
      <c r="D161" s="14" t="s">
        <v>183</v>
      </c>
      <c r="E161" s="16" t="s">
        <v>243</v>
      </c>
      <c r="F161" s="2" t="s">
        <v>274</v>
      </c>
      <c r="G161" s="38" t="s">
        <v>191</v>
      </c>
      <c r="H161" s="29"/>
      <c r="I161" s="29"/>
      <c r="J161" s="29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</row>
    <row r="162" spans="1:38" s="19" customFormat="1" ht="18.75" hidden="1">
      <c r="A162" s="98" t="s">
        <v>380</v>
      </c>
      <c r="B162" s="7" t="s">
        <v>181</v>
      </c>
      <c r="C162" s="7" t="s">
        <v>204</v>
      </c>
      <c r="D162" s="14"/>
      <c r="E162" s="383"/>
      <c r="F162" s="384"/>
      <c r="G162" s="7"/>
      <c r="H162" s="24">
        <f aca="true" t="shared" si="19" ref="H162:J166">H163</f>
        <v>0</v>
      </c>
      <c r="I162" s="24">
        <f t="shared" si="19"/>
        <v>0</v>
      </c>
      <c r="J162" s="24">
        <f t="shared" si="19"/>
        <v>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</row>
    <row r="163" spans="1:38" s="19" customFormat="1" ht="18.75" hidden="1">
      <c r="A163" s="98" t="s">
        <v>380</v>
      </c>
      <c r="B163" s="7" t="s">
        <v>181</v>
      </c>
      <c r="C163" s="7" t="s">
        <v>204</v>
      </c>
      <c r="D163" s="14" t="s">
        <v>182</v>
      </c>
      <c r="E163" s="383"/>
      <c r="F163" s="384"/>
      <c r="G163" s="7"/>
      <c r="H163" s="24">
        <f t="shared" si="19"/>
        <v>0</v>
      </c>
      <c r="I163" s="24">
        <f t="shared" si="19"/>
        <v>0</v>
      </c>
      <c r="J163" s="24">
        <f t="shared" si="19"/>
        <v>0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</row>
    <row r="164" spans="1:38" s="19" customFormat="1" ht="105.75" customHeight="1" hidden="1">
      <c r="A164" s="104" t="s">
        <v>381</v>
      </c>
      <c r="B164" s="7" t="s">
        <v>181</v>
      </c>
      <c r="C164" s="7" t="s">
        <v>204</v>
      </c>
      <c r="D164" s="14" t="s">
        <v>182</v>
      </c>
      <c r="E164" s="383" t="s">
        <v>382</v>
      </c>
      <c r="F164" s="384"/>
      <c r="G164" s="7"/>
      <c r="H164" s="24">
        <f t="shared" si="19"/>
        <v>0</v>
      </c>
      <c r="I164" s="24">
        <f t="shared" si="19"/>
        <v>0</v>
      </c>
      <c r="J164" s="24">
        <f t="shared" si="19"/>
        <v>0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</row>
    <row r="165" spans="1:38" s="19" customFormat="1" ht="123" customHeight="1" hidden="1">
      <c r="A165" s="100" t="s">
        <v>384</v>
      </c>
      <c r="B165" s="7" t="s">
        <v>181</v>
      </c>
      <c r="C165" s="7" t="s">
        <v>204</v>
      </c>
      <c r="D165" s="14" t="s">
        <v>182</v>
      </c>
      <c r="E165" s="383" t="s">
        <v>383</v>
      </c>
      <c r="F165" s="384"/>
      <c r="G165" s="7"/>
      <c r="H165" s="24">
        <f t="shared" si="19"/>
        <v>0</v>
      </c>
      <c r="I165" s="24">
        <f t="shared" si="19"/>
        <v>0</v>
      </c>
      <c r="J165" s="24">
        <f t="shared" si="19"/>
        <v>0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</row>
    <row r="166" spans="1:38" s="19" customFormat="1" ht="28.5" customHeight="1" hidden="1">
      <c r="A166" s="98" t="s">
        <v>380</v>
      </c>
      <c r="B166" s="7" t="s">
        <v>181</v>
      </c>
      <c r="C166" s="7" t="s">
        <v>204</v>
      </c>
      <c r="D166" s="14" t="s">
        <v>182</v>
      </c>
      <c r="E166" s="383" t="s">
        <v>385</v>
      </c>
      <c r="F166" s="384"/>
      <c r="G166" s="7"/>
      <c r="H166" s="24">
        <f t="shared" si="19"/>
        <v>0</v>
      </c>
      <c r="I166" s="24">
        <f t="shared" si="19"/>
        <v>0</v>
      </c>
      <c r="J166" s="24">
        <f t="shared" si="19"/>
        <v>0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</row>
    <row r="167" spans="1:38" s="19" customFormat="1" ht="33" customHeight="1" hidden="1">
      <c r="A167" s="98" t="s">
        <v>387</v>
      </c>
      <c r="B167" s="7" t="s">
        <v>181</v>
      </c>
      <c r="C167" s="7" t="s">
        <v>204</v>
      </c>
      <c r="D167" s="14" t="s">
        <v>182</v>
      </c>
      <c r="E167" s="383" t="s">
        <v>385</v>
      </c>
      <c r="F167" s="384"/>
      <c r="G167" s="7" t="s">
        <v>386</v>
      </c>
      <c r="H167" s="24"/>
      <c r="I167" s="24"/>
      <c r="J167" s="24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</row>
    <row r="168" spans="1:38" s="19" customFormat="1" ht="27.75" customHeight="1">
      <c r="A168" s="98" t="s">
        <v>10</v>
      </c>
      <c r="B168" s="385"/>
      <c r="C168" s="386"/>
      <c r="D168" s="386"/>
      <c r="E168" s="386"/>
      <c r="F168" s="386"/>
      <c r="G168" s="387"/>
      <c r="H168" s="24"/>
      <c r="I168" s="341">
        <v>42.2</v>
      </c>
      <c r="J168" s="342">
        <v>84.8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</row>
    <row r="169" spans="1:38" s="19" customFormat="1" ht="18.75">
      <c r="A169" s="6"/>
      <c r="B169" s="8"/>
      <c r="C169" s="8"/>
      <c r="D169" s="39"/>
      <c r="E169" s="40"/>
      <c r="F169" s="41"/>
      <c r="G169" s="8"/>
      <c r="H169" s="42"/>
      <c r="I169" s="17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</row>
    <row r="170" spans="1:38" s="19" customFormat="1" ht="18.75">
      <c r="A170" s="6"/>
      <c r="B170" s="8"/>
      <c r="C170" s="8"/>
      <c r="D170" s="39"/>
      <c r="E170" s="40"/>
      <c r="F170" s="41"/>
      <c r="G170" s="8"/>
      <c r="H170" s="42"/>
      <c r="I170" s="17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</row>
    <row r="171" spans="1:38" s="19" customFormat="1" ht="18.75">
      <c r="A171" s="6"/>
      <c r="B171" s="8"/>
      <c r="C171" s="8"/>
      <c r="D171" s="39"/>
      <c r="E171" s="40"/>
      <c r="F171" s="41"/>
      <c r="G171" s="8"/>
      <c r="H171" s="42"/>
      <c r="I171" s="17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</row>
    <row r="172" spans="1:38" s="19" customFormat="1" ht="18.75">
      <c r="A172" s="6"/>
      <c r="B172" s="8"/>
      <c r="C172" s="8"/>
      <c r="D172" s="39"/>
      <c r="E172" s="40"/>
      <c r="F172" s="41"/>
      <c r="G172" s="8"/>
      <c r="H172" s="42"/>
      <c r="I172" s="17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</row>
    <row r="173" spans="1:38" s="19" customFormat="1" ht="18.75">
      <c r="A173" s="6"/>
      <c r="B173" s="8"/>
      <c r="C173" s="8"/>
      <c r="D173" s="39"/>
      <c r="E173" s="40"/>
      <c r="F173" s="41"/>
      <c r="G173" s="8"/>
      <c r="H173" s="42"/>
      <c r="I173" s="17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1:38" s="19" customFormat="1" ht="18.75">
      <c r="A174" s="6"/>
      <c r="B174" s="8"/>
      <c r="C174" s="8"/>
      <c r="D174" s="39"/>
      <c r="E174" s="40"/>
      <c r="F174" s="41"/>
      <c r="G174" s="8"/>
      <c r="H174" s="42"/>
      <c r="I174" s="17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s="19" customFormat="1" ht="18.75">
      <c r="A175" s="6"/>
      <c r="B175" s="8"/>
      <c r="C175" s="8"/>
      <c r="D175" s="39"/>
      <c r="E175" s="40"/>
      <c r="F175" s="41"/>
      <c r="G175" s="8"/>
      <c r="H175" s="42"/>
      <c r="I175" s="17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s="19" customFormat="1" ht="18.75">
      <c r="A176" s="6"/>
      <c r="B176" s="8"/>
      <c r="C176" s="8"/>
      <c r="D176" s="39"/>
      <c r="E176" s="40"/>
      <c r="F176" s="41"/>
      <c r="G176" s="8"/>
      <c r="H176" s="42"/>
      <c r="I176" s="17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</row>
    <row r="177" spans="1:38" s="19" customFormat="1" ht="18.75">
      <c r="A177" s="6"/>
      <c r="B177" s="8"/>
      <c r="C177" s="8"/>
      <c r="D177" s="39"/>
      <c r="E177" s="40"/>
      <c r="F177" s="41"/>
      <c r="G177" s="8"/>
      <c r="H177" s="42"/>
      <c r="I177" s="17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</row>
    <row r="178" spans="1:38" s="19" customFormat="1" ht="18.75">
      <c r="A178" s="6"/>
      <c r="B178" s="8"/>
      <c r="C178" s="8"/>
      <c r="D178" s="39"/>
      <c r="E178" s="40"/>
      <c r="F178" s="41"/>
      <c r="G178" s="8"/>
      <c r="H178" s="42"/>
      <c r="I178" s="17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</row>
    <row r="179" spans="1:38" s="19" customFormat="1" ht="18.75">
      <c r="A179" s="6"/>
      <c r="B179" s="8"/>
      <c r="C179" s="8"/>
      <c r="D179" s="39"/>
      <c r="E179" s="40"/>
      <c r="F179" s="41"/>
      <c r="G179" s="8"/>
      <c r="H179" s="42"/>
      <c r="I179" s="17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</row>
    <row r="180" spans="1:38" s="19" customFormat="1" ht="18.75">
      <c r="A180" s="6"/>
      <c r="B180" s="8"/>
      <c r="C180" s="8"/>
      <c r="D180" s="39"/>
      <c r="E180" s="40"/>
      <c r="F180" s="41"/>
      <c r="G180" s="8"/>
      <c r="H180" s="42"/>
      <c r="I180" s="17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1:38" s="19" customFormat="1" ht="18.75">
      <c r="A181" s="6"/>
      <c r="B181" s="8"/>
      <c r="C181" s="8"/>
      <c r="D181" s="39"/>
      <c r="E181" s="40"/>
      <c r="F181" s="41"/>
      <c r="G181" s="8"/>
      <c r="H181" s="42"/>
      <c r="I181" s="17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</row>
    <row r="182" spans="1:38" s="19" customFormat="1" ht="18.75">
      <c r="A182" s="6"/>
      <c r="B182" s="8"/>
      <c r="C182" s="8"/>
      <c r="D182" s="39"/>
      <c r="E182" s="40"/>
      <c r="F182" s="41"/>
      <c r="G182" s="8"/>
      <c r="H182" s="42"/>
      <c r="I182" s="17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</row>
    <row r="183" spans="1:38" s="19" customFormat="1" ht="18.75">
      <c r="A183" s="6"/>
      <c r="B183" s="8"/>
      <c r="C183" s="8"/>
      <c r="D183" s="39"/>
      <c r="E183" s="40"/>
      <c r="F183" s="41"/>
      <c r="G183" s="8"/>
      <c r="H183" s="42"/>
      <c r="I183" s="17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1:38" s="19" customFormat="1" ht="18.75">
      <c r="A184" s="6"/>
      <c r="B184" s="8"/>
      <c r="C184" s="8"/>
      <c r="D184" s="39"/>
      <c r="E184" s="40"/>
      <c r="F184" s="41"/>
      <c r="G184" s="8"/>
      <c r="H184" s="42"/>
      <c r="I184" s="17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</row>
    <row r="185" spans="1:38" s="19" customFormat="1" ht="18.75">
      <c r="A185" s="6"/>
      <c r="B185" s="8"/>
      <c r="C185" s="8"/>
      <c r="D185" s="39"/>
      <c r="E185" s="40"/>
      <c r="F185" s="41"/>
      <c r="G185" s="8"/>
      <c r="H185" s="42"/>
      <c r="I185" s="17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</row>
    <row r="186" spans="1:38" s="19" customFormat="1" ht="18.75">
      <c r="A186" s="6"/>
      <c r="B186" s="8"/>
      <c r="C186" s="8"/>
      <c r="D186" s="39"/>
      <c r="E186" s="40"/>
      <c r="F186" s="41"/>
      <c r="G186" s="8"/>
      <c r="H186" s="42"/>
      <c r="I186" s="17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</row>
    <row r="187" spans="1:38" s="19" customFormat="1" ht="18.75">
      <c r="A187" s="6"/>
      <c r="B187" s="8"/>
      <c r="C187" s="8"/>
      <c r="D187" s="39"/>
      <c r="E187" s="40"/>
      <c r="F187" s="41"/>
      <c r="G187" s="8"/>
      <c r="H187" s="42"/>
      <c r="I187" s="17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</row>
    <row r="188" spans="1:38" s="19" customFormat="1" ht="18.75">
      <c r="A188" s="6"/>
      <c r="B188" s="8"/>
      <c r="C188" s="8"/>
      <c r="D188" s="39"/>
      <c r="E188" s="40"/>
      <c r="F188" s="41"/>
      <c r="G188" s="8"/>
      <c r="H188" s="42"/>
      <c r="I188" s="17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</row>
    <row r="189" spans="1:38" s="19" customFormat="1" ht="18.75">
      <c r="A189" s="6"/>
      <c r="B189" s="8"/>
      <c r="C189" s="8"/>
      <c r="D189" s="39"/>
      <c r="E189" s="40"/>
      <c r="F189" s="41"/>
      <c r="G189" s="8"/>
      <c r="H189" s="42"/>
      <c r="I189" s="17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</row>
    <row r="190" spans="1:38" s="19" customFormat="1" ht="18.75">
      <c r="A190" s="6"/>
      <c r="B190" s="8"/>
      <c r="C190" s="8"/>
      <c r="D190" s="39"/>
      <c r="E190" s="40"/>
      <c r="F190" s="41"/>
      <c r="G190" s="8"/>
      <c r="H190" s="42"/>
      <c r="I190" s="17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91" spans="1:38" s="19" customFormat="1" ht="18.75">
      <c r="A191" s="6"/>
      <c r="B191" s="8"/>
      <c r="C191" s="8"/>
      <c r="D191" s="39"/>
      <c r="E191" s="40"/>
      <c r="F191" s="41"/>
      <c r="G191" s="8"/>
      <c r="H191" s="42"/>
      <c r="I191" s="17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92" spans="1:38" s="19" customFormat="1" ht="18.75">
      <c r="A192" s="6"/>
      <c r="B192" s="8"/>
      <c r="C192" s="8"/>
      <c r="D192" s="39"/>
      <c r="E192" s="40"/>
      <c r="F192" s="41"/>
      <c r="G192" s="8"/>
      <c r="H192" s="42"/>
      <c r="I192" s="17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</row>
    <row r="193" spans="1:38" s="19" customFormat="1" ht="18.75">
      <c r="A193" s="6"/>
      <c r="B193" s="8"/>
      <c r="C193" s="8"/>
      <c r="D193" s="39"/>
      <c r="E193" s="40"/>
      <c r="F193" s="41"/>
      <c r="G193" s="8"/>
      <c r="H193" s="42"/>
      <c r="I193" s="17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</row>
    <row r="194" spans="1:38" s="19" customFormat="1" ht="18.75">
      <c r="A194" s="6"/>
      <c r="B194" s="8"/>
      <c r="C194" s="8"/>
      <c r="D194" s="39"/>
      <c r="E194" s="40"/>
      <c r="F194" s="41"/>
      <c r="G194" s="8"/>
      <c r="H194" s="42"/>
      <c r="I194" s="17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95" spans="1:38" s="19" customFormat="1" ht="18.75">
      <c r="A195" s="6"/>
      <c r="B195" s="8"/>
      <c r="C195" s="8"/>
      <c r="D195" s="39"/>
      <c r="E195" s="40"/>
      <c r="F195" s="41"/>
      <c r="G195" s="8"/>
      <c r="H195" s="42"/>
      <c r="I195" s="17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</row>
    <row r="196" spans="1:38" s="19" customFormat="1" ht="18.75">
      <c r="A196" s="6"/>
      <c r="B196" s="8"/>
      <c r="C196" s="8"/>
      <c r="D196" s="39"/>
      <c r="E196" s="40"/>
      <c r="F196" s="41"/>
      <c r="G196" s="8"/>
      <c r="H196" s="42"/>
      <c r="I196" s="17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</row>
    <row r="197" spans="1:38" s="19" customFormat="1" ht="18.75">
      <c r="A197" s="6"/>
      <c r="B197" s="8"/>
      <c r="C197" s="8"/>
      <c r="D197" s="39"/>
      <c r="E197" s="40"/>
      <c r="F197" s="41"/>
      <c r="G197" s="8"/>
      <c r="H197" s="42"/>
      <c r="I197" s="17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</row>
    <row r="198" spans="1:38" s="19" customFormat="1" ht="18.75">
      <c r="A198" s="6"/>
      <c r="B198" s="8"/>
      <c r="C198" s="8"/>
      <c r="D198" s="39"/>
      <c r="E198" s="40"/>
      <c r="F198" s="41"/>
      <c r="G198" s="8"/>
      <c r="H198" s="42"/>
      <c r="I198" s="17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</row>
  </sheetData>
  <sheetProtection/>
  <mergeCells count="16">
    <mergeCell ref="A9:J9"/>
    <mergeCell ref="E162:F162"/>
    <mergeCell ref="B168:G168"/>
    <mergeCell ref="E165:F165"/>
    <mergeCell ref="E166:F166"/>
    <mergeCell ref="E167:F167"/>
    <mergeCell ref="E163:F163"/>
    <mergeCell ref="E164:F164"/>
    <mergeCell ref="A7:G7"/>
    <mergeCell ref="A8:J8"/>
    <mergeCell ref="A1:J1"/>
    <mergeCell ref="A2:J2"/>
    <mergeCell ref="A3:J3"/>
    <mergeCell ref="A4:J4"/>
    <mergeCell ref="A5:J5"/>
    <mergeCell ref="A6:G6"/>
  </mergeCells>
  <printOptions/>
  <pageMargins left="0.7" right="0.2" top="0.4" bottom="0.31" header="0.3" footer="0.23"/>
  <pageSetup blackAndWhite="1" fitToHeight="6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8"/>
  <sheetViews>
    <sheetView view="pageBreakPreview" zoomScaleNormal="70" zoomScaleSheetLayoutView="100" zoomScalePageLayoutView="0" workbookViewId="0" topLeftCell="A92">
      <selection activeCell="I214" sqref="I214"/>
    </sheetView>
  </sheetViews>
  <sheetFormatPr defaultColWidth="9.140625" defaultRowHeight="15"/>
  <cols>
    <col min="1" max="1" width="59.7109375" style="6" customWidth="1"/>
    <col min="2" max="2" width="6.421875" style="8" customWidth="1"/>
    <col min="3" max="3" width="6.00390625" style="9" customWidth="1"/>
    <col min="4" max="4" width="6.421875" style="10" customWidth="1"/>
    <col min="5" max="5" width="7.421875" style="4" customWidth="1"/>
    <col min="6" max="6" width="7.28125" style="5" customWidth="1"/>
    <col min="7" max="7" width="7.140625" style="9" customWidth="1"/>
    <col min="8" max="8" width="14.00390625" style="11" customWidth="1"/>
    <col min="9" max="9" width="13.421875" style="43" customWidth="1"/>
    <col min="10" max="10" width="14.00390625" style="1" customWidth="1"/>
    <col min="11" max="38" width="9.140625" style="1" customWidth="1"/>
  </cols>
  <sheetData>
    <row r="1" spans="1:10" s="44" customFormat="1" ht="15.75" customHeight="1">
      <c r="A1" s="363" t="s">
        <v>339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s="44" customFormat="1" ht="15.75" customHeight="1">
      <c r="A2" s="363" t="s">
        <v>389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s="44" customFormat="1" ht="15.75" customHeight="1">
      <c r="A3" s="363" t="s">
        <v>1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s="45" customFormat="1" ht="16.5" customHeight="1">
      <c r="A4" s="360" t="s">
        <v>399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10" s="45" customFormat="1" ht="16.5" customHeight="1">
      <c r="A5" s="360" t="s">
        <v>244</v>
      </c>
      <c r="B5" s="360"/>
      <c r="C5" s="360"/>
      <c r="D5" s="360"/>
      <c r="E5" s="360"/>
      <c r="F5" s="360"/>
      <c r="G5" s="360"/>
      <c r="H5" s="360"/>
      <c r="I5" s="360"/>
      <c r="J5" s="360"/>
    </row>
    <row r="6" spans="1:10" s="45" customFormat="1" ht="16.5" customHeight="1">
      <c r="A6" s="360"/>
      <c r="B6" s="360"/>
      <c r="C6" s="360"/>
      <c r="D6" s="360"/>
      <c r="E6" s="360"/>
      <c r="F6" s="360"/>
      <c r="G6" s="360"/>
      <c r="H6" s="170"/>
      <c r="I6" s="170"/>
      <c r="J6" s="170"/>
    </row>
    <row r="7" spans="1:10" s="45" customFormat="1" ht="16.5" customHeight="1">
      <c r="A7" s="360"/>
      <c r="B7" s="360"/>
      <c r="C7" s="360"/>
      <c r="D7" s="360"/>
      <c r="E7" s="360"/>
      <c r="F7" s="360"/>
      <c r="G7" s="360"/>
      <c r="H7" s="170"/>
      <c r="I7" s="170"/>
      <c r="J7" s="170"/>
    </row>
    <row r="8" spans="1:10" s="45" customFormat="1" ht="24.75" customHeight="1">
      <c r="A8" s="382" t="s">
        <v>409</v>
      </c>
      <c r="B8" s="382"/>
      <c r="C8" s="382"/>
      <c r="D8" s="382"/>
      <c r="E8" s="382"/>
      <c r="F8" s="382"/>
      <c r="G8" s="382"/>
      <c r="H8" s="382"/>
      <c r="I8" s="382"/>
      <c r="J8" s="382"/>
    </row>
    <row r="9" spans="1:10" s="45" customFormat="1" ht="26.25" customHeight="1">
      <c r="A9" s="382" t="s">
        <v>410</v>
      </c>
      <c r="B9" s="382"/>
      <c r="C9" s="382"/>
      <c r="D9" s="382"/>
      <c r="E9" s="382"/>
      <c r="F9" s="382"/>
      <c r="G9" s="382"/>
      <c r="H9" s="382"/>
      <c r="I9" s="382"/>
      <c r="J9" s="382"/>
    </row>
    <row r="10" spans="1:10" s="3" customFormat="1" ht="15.75">
      <c r="A10" s="171"/>
      <c r="B10" s="172"/>
      <c r="C10" s="173"/>
      <c r="D10" s="173"/>
      <c r="E10" s="173"/>
      <c r="F10" s="173"/>
      <c r="G10" s="174"/>
      <c r="H10" s="177" t="s">
        <v>245</v>
      </c>
      <c r="I10" s="175"/>
      <c r="J10" s="175"/>
    </row>
    <row r="11" spans="1:38" s="13" customFormat="1" ht="54" customHeight="1">
      <c r="A11" s="178" t="s">
        <v>247</v>
      </c>
      <c r="B11" s="179" t="s">
        <v>180</v>
      </c>
      <c r="C11" s="179" t="s">
        <v>177</v>
      </c>
      <c r="D11" s="180" t="s">
        <v>178</v>
      </c>
      <c r="E11" s="181" t="s">
        <v>246</v>
      </c>
      <c r="F11" s="182"/>
      <c r="G11" s="183" t="s">
        <v>179</v>
      </c>
      <c r="H11" s="184" t="s">
        <v>394</v>
      </c>
      <c r="I11" s="185" t="s">
        <v>395</v>
      </c>
      <c r="J11" s="186" t="s">
        <v>396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s="19" customFormat="1" ht="18.75">
      <c r="A12" s="187" t="s">
        <v>185</v>
      </c>
      <c r="B12" s="188"/>
      <c r="C12" s="189"/>
      <c r="D12" s="190"/>
      <c r="E12" s="180"/>
      <c r="F12" s="183"/>
      <c r="G12" s="191"/>
      <c r="H12" s="192">
        <f>+H13</f>
        <v>5081.243</v>
      </c>
      <c r="I12" s="192">
        <f>+I13</f>
        <v>1686.302</v>
      </c>
      <c r="J12" s="192">
        <f>+J13</f>
        <v>1694.9750000000001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19" customFormat="1" ht="36.75" customHeight="1">
      <c r="A13" s="187" t="s">
        <v>411</v>
      </c>
      <c r="B13" s="188" t="s">
        <v>181</v>
      </c>
      <c r="C13" s="189"/>
      <c r="D13" s="190"/>
      <c r="E13" s="180"/>
      <c r="F13" s="183"/>
      <c r="G13" s="191"/>
      <c r="H13" s="193">
        <f>H14+H75+H82+H93+H114+H125+H131+H154</f>
        <v>5081.243</v>
      </c>
      <c r="I13" s="193">
        <f>I14+I75+I82+I93+I114+I125+I131+I154+I168</f>
        <v>1686.302</v>
      </c>
      <c r="J13" s="193">
        <f>J14+J75+J82+J93+J114+J131+J154+J125+J168</f>
        <v>1694.9750000000001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19" customFormat="1" ht="30.75" customHeight="1">
      <c r="A14" s="187" t="s">
        <v>186</v>
      </c>
      <c r="B14" s="188" t="s">
        <v>181</v>
      </c>
      <c r="C14" s="189" t="s">
        <v>182</v>
      </c>
      <c r="D14" s="190"/>
      <c r="E14" s="180"/>
      <c r="F14" s="183"/>
      <c r="G14" s="191"/>
      <c r="H14" s="193">
        <f>H15+H20+H27+H46+H51+H56</f>
        <v>2690</v>
      </c>
      <c r="I14" s="193">
        <f>I15+I20+I27+I46+I51+I56</f>
        <v>870</v>
      </c>
      <c r="J14" s="193">
        <f>J15+J20+J27+J46+J51+J56</f>
        <v>840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s="19" customFormat="1" ht="54.75" customHeight="1">
      <c r="A15" s="194" t="s">
        <v>187</v>
      </c>
      <c r="B15" s="188" t="s">
        <v>181</v>
      </c>
      <c r="C15" s="189" t="s">
        <v>182</v>
      </c>
      <c r="D15" s="190" t="s">
        <v>183</v>
      </c>
      <c r="E15" s="180"/>
      <c r="F15" s="183"/>
      <c r="G15" s="191"/>
      <c r="H15" s="195">
        <f aca="true" t="shared" si="0" ref="H15:J18">+H16</f>
        <v>360</v>
      </c>
      <c r="I15" s="195">
        <f t="shared" si="0"/>
        <v>230</v>
      </c>
      <c r="J15" s="195">
        <f t="shared" si="0"/>
        <v>210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21" customFormat="1" ht="38.25" customHeight="1">
      <c r="A16" s="196" t="s">
        <v>302</v>
      </c>
      <c r="B16" s="197" t="s">
        <v>181</v>
      </c>
      <c r="C16" s="198" t="s">
        <v>182</v>
      </c>
      <c r="D16" s="199" t="s">
        <v>183</v>
      </c>
      <c r="E16" s="200" t="s">
        <v>301</v>
      </c>
      <c r="F16" s="201" t="s">
        <v>249</v>
      </c>
      <c r="G16" s="202"/>
      <c r="H16" s="203">
        <f t="shared" si="0"/>
        <v>360</v>
      </c>
      <c r="I16" s="203">
        <f t="shared" si="0"/>
        <v>230</v>
      </c>
      <c r="J16" s="203">
        <f t="shared" si="0"/>
        <v>210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s="23" customFormat="1" ht="19.5">
      <c r="A17" s="196" t="s">
        <v>304</v>
      </c>
      <c r="B17" s="197" t="s">
        <v>181</v>
      </c>
      <c r="C17" s="198" t="s">
        <v>182</v>
      </c>
      <c r="D17" s="199" t="s">
        <v>183</v>
      </c>
      <c r="E17" s="204" t="s">
        <v>303</v>
      </c>
      <c r="F17" s="205" t="s">
        <v>249</v>
      </c>
      <c r="G17" s="202"/>
      <c r="H17" s="203">
        <f t="shared" si="0"/>
        <v>360</v>
      </c>
      <c r="I17" s="203">
        <f t="shared" si="0"/>
        <v>230</v>
      </c>
      <c r="J17" s="203">
        <f t="shared" si="0"/>
        <v>210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3" customFormat="1" ht="36" customHeight="1">
      <c r="A18" s="196" t="s">
        <v>258</v>
      </c>
      <c r="B18" s="197" t="s">
        <v>181</v>
      </c>
      <c r="C18" s="198" t="s">
        <v>182</v>
      </c>
      <c r="D18" s="199" t="s">
        <v>183</v>
      </c>
      <c r="E18" s="204" t="s">
        <v>303</v>
      </c>
      <c r="F18" s="205" t="s">
        <v>257</v>
      </c>
      <c r="G18" s="202"/>
      <c r="H18" s="203">
        <f t="shared" si="0"/>
        <v>360</v>
      </c>
      <c r="I18" s="203">
        <f t="shared" si="0"/>
        <v>230</v>
      </c>
      <c r="J18" s="203">
        <f t="shared" si="0"/>
        <v>210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s="23" customFormat="1" ht="81.75" customHeight="1">
      <c r="A19" s="206" t="s">
        <v>189</v>
      </c>
      <c r="B19" s="188" t="s">
        <v>181</v>
      </c>
      <c r="C19" s="188" t="s">
        <v>182</v>
      </c>
      <c r="D19" s="207" t="s">
        <v>183</v>
      </c>
      <c r="E19" s="204" t="s">
        <v>303</v>
      </c>
      <c r="F19" s="205" t="s">
        <v>257</v>
      </c>
      <c r="G19" s="202" t="s">
        <v>184</v>
      </c>
      <c r="H19" s="203">
        <v>360</v>
      </c>
      <c r="I19" s="203">
        <v>230</v>
      </c>
      <c r="J19" s="203">
        <v>210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s="23" customFormat="1" ht="78" customHeight="1">
      <c r="A20" s="194" t="s">
        <v>199</v>
      </c>
      <c r="B20" s="188" t="s">
        <v>181</v>
      </c>
      <c r="C20" s="189" t="s">
        <v>182</v>
      </c>
      <c r="D20" s="189" t="s">
        <v>188</v>
      </c>
      <c r="E20" s="190"/>
      <c r="F20" s="191"/>
      <c r="G20" s="189"/>
      <c r="H20" s="195">
        <f aca="true" t="shared" si="1" ref="H20:J22">+H21</f>
        <v>1050</v>
      </c>
      <c r="I20" s="195">
        <f t="shared" si="1"/>
        <v>620</v>
      </c>
      <c r="J20" s="195">
        <f t="shared" si="1"/>
        <v>600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s="23" customFormat="1" ht="34.5" customHeight="1">
      <c r="A21" s="196" t="s">
        <v>306</v>
      </c>
      <c r="B21" s="197" t="s">
        <v>181</v>
      </c>
      <c r="C21" s="198" t="s">
        <v>182</v>
      </c>
      <c r="D21" s="199" t="s">
        <v>188</v>
      </c>
      <c r="E21" s="204" t="s">
        <v>305</v>
      </c>
      <c r="F21" s="205" t="s">
        <v>249</v>
      </c>
      <c r="G21" s="202"/>
      <c r="H21" s="203">
        <f t="shared" si="1"/>
        <v>1050</v>
      </c>
      <c r="I21" s="203">
        <f t="shared" si="1"/>
        <v>620</v>
      </c>
      <c r="J21" s="203">
        <f t="shared" si="1"/>
        <v>600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23" customFormat="1" ht="42" customHeight="1">
      <c r="A22" s="196" t="s">
        <v>308</v>
      </c>
      <c r="B22" s="197" t="s">
        <v>181</v>
      </c>
      <c r="C22" s="198" t="s">
        <v>182</v>
      </c>
      <c r="D22" s="199" t="s">
        <v>188</v>
      </c>
      <c r="E22" s="204" t="s">
        <v>307</v>
      </c>
      <c r="F22" s="205" t="s">
        <v>249</v>
      </c>
      <c r="G22" s="202"/>
      <c r="H22" s="203">
        <f t="shared" si="1"/>
        <v>1050</v>
      </c>
      <c r="I22" s="203">
        <f t="shared" si="1"/>
        <v>620</v>
      </c>
      <c r="J22" s="203">
        <f t="shared" si="1"/>
        <v>600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10" s="22" customFormat="1" ht="42.75" customHeight="1">
      <c r="A23" s="196" t="s">
        <v>258</v>
      </c>
      <c r="B23" s="197" t="s">
        <v>181</v>
      </c>
      <c r="C23" s="198" t="s">
        <v>182</v>
      </c>
      <c r="D23" s="199" t="s">
        <v>188</v>
      </c>
      <c r="E23" s="204" t="s">
        <v>307</v>
      </c>
      <c r="F23" s="205" t="s">
        <v>257</v>
      </c>
      <c r="G23" s="202"/>
      <c r="H23" s="203">
        <f>SUM(H24:H26)</f>
        <v>1050</v>
      </c>
      <c r="I23" s="203">
        <f>SUM(I24:I26)</f>
        <v>620</v>
      </c>
      <c r="J23" s="203">
        <f>SUM(J24:J26)</f>
        <v>600</v>
      </c>
    </row>
    <row r="24" spans="1:10" s="22" customFormat="1" ht="85.5" customHeight="1">
      <c r="A24" s="206" t="s">
        <v>189</v>
      </c>
      <c r="B24" s="188" t="s">
        <v>181</v>
      </c>
      <c r="C24" s="188" t="s">
        <v>182</v>
      </c>
      <c r="D24" s="207" t="s">
        <v>188</v>
      </c>
      <c r="E24" s="204" t="s">
        <v>307</v>
      </c>
      <c r="F24" s="205" t="s">
        <v>257</v>
      </c>
      <c r="G24" s="202" t="s">
        <v>184</v>
      </c>
      <c r="H24" s="203">
        <v>980</v>
      </c>
      <c r="I24" s="203">
        <v>600</v>
      </c>
      <c r="J24" s="203">
        <v>600</v>
      </c>
    </row>
    <row r="25" spans="1:10" s="22" customFormat="1" ht="39" customHeight="1">
      <c r="A25" s="208" t="s">
        <v>190</v>
      </c>
      <c r="B25" s="188" t="s">
        <v>181</v>
      </c>
      <c r="C25" s="188" t="s">
        <v>182</v>
      </c>
      <c r="D25" s="207" t="s">
        <v>188</v>
      </c>
      <c r="E25" s="204" t="s">
        <v>307</v>
      </c>
      <c r="F25" s="205" t="s">
        <v>257</v>
      </c>
      <c r="G25" s="202" t="s">
        <v>191</v>
      </c>
      <c r="H25" s="203">
        <v>50</v>
      </c>
      <c r="I25" s="203">
        <v>15</v>
      </c>
      <c r="J25" s="203">
        <v>0</v>
      </c>
    </row>
    <row r="26" spans="1:10" s="22" customFormat="1" ht="28.5" customHeight="1">
      <c r="A26" s="208" t="s">
        <v>192</v>
      </c>
      <c r="B26" s="188" t="s">
        <v>181</v>
      </c>
      <c r="C26" s="188" t="s">
        <v>182</v>
      </c>
      <c r="D26" s="207" t="s">
        <v>188</v>
      </c>
      <c r="E26" s="204" t="s">
        <v>307</v>
      </c>
      <c r="F26" s="205" t="s">
        <v>257</v>
      </c>
      <c r="G26" s="202" t="s">
        <v>193</v>
      </c>
      <c r="H26" s="203">
        <v>20</v>
      </c>
      <c r="I26" s="203">
        <v>5</v>
      </c>
      <c r="J26" s="203">
        <v>0</v>
      </c>
    </row>
    <row r="27" spans="1:10" s="22" customFormat="1" ht="55.5" customHeight="1" hidden="1">
      <c r="A27" s="206" t="s">
        <v>200</v>
      </c>
      <c r="B27" s="188" t="s">
        <v>181</v>
      </c>
      <c r="C27" s="188" t="s">
        <v>182</v>
      </c>
      <c r="D27" s="207" t="s">
        <v>194</v>
      </c>
      <c r="E27" s="207"/>
      <c r="F27" s="209"/>
      <c r="G27" s="210"/>
      <c r="H27" s="211">
        <f>+H28</f>
        <v>0</v>
      </c>
      <c r="I27" s="211">
        <f>+I28</f>
        <v>0</v>
      </c>
      <c r="J27" s="211">
        <f>+J28</f>
        <v>0</v>
      </c>
    </row>
    <row r="28" spans="1:38" s="23" customFormat="1" ht="48" customHeight="1" hidden="1">
      <c r="A28" s="196" t="s">
        <v>310</v>
      </c>
      <c r="B28" s="197" t="s">
        <v>181</v>
      </c>
      <c r="C28" s="198" t="s">
        <v>182</v>
      </c>
      <c r="D28" s="199" t="s">
        <v>194</v>
      </c>
      <c r="E28" s="204" t="s">
        <v>309</v>
      </c>
      <c r="F28" s="205" t="s">
        <v>249</v>
      </c>
      <c r="G28" s="202"/>
      <c r="H28" s="203">
        <f>+H29+H34+H39</f>
        <v>0</v>
      </c>
      <c r="I28" s="203">
        <f>+I29+I34+I39</f>
        <v>0</v>
      </c>
      <c r="J28" s="203">
        <f>+J29+J34+J39</f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23" customFormat="1" ht="30" customHeight="1" hidden="1">
      <c r="A29" s="196" t="s">
        <v>312</v>
      </c>
      <c r="B29" s="197" t="s">
        <v>181</v>
      </c>
      <c r="C29" s="198" t="s">
        <v>182</v>
      </c>
      <c r="D29" s="199" t="s">
        <v>194</v>
      </c>
      <c r="E29" s="204" t="s">
        <v>311</v>
      </c>
      <c r="F29" s="205" t="s">
        <v>249</v>
      </c>
      <c r="G29" s="202"/>
      <c r="H29" s="203">
        <f>+H30</f>
        <v>0</v>
      </c>
      <c r="I29" s="203">
        <f>+I30</f>
        <v>0</v>
      </c>
      <c r="J29" s="203">
        <f>+J30</f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10" s="22" customFormat="1" ht="37.5" customHeight="1" hidden="1">
      <c r="A30" s="196" t="s">
        <v>258</v>
      </c>
      <c r="B30" s="197" t="s">
        <v>181</v>
      </c>
      <c r="C30" s="198" t="s">
        <v>182</v>
      </c>
      <c r="D30" s="199" t="s">
        <v>194</v>
      </c>
      <c r="E30" s="204" t="s">
        <v>311</v>
      </c>
      <c r="F30" s="205" t="s">
        <v>257</v>
      </c>
      <c r="G30" s="202"/>
      <c r="H30" s="203">
        <f>SUM(H31:H33)</f>
        <v>0</v>
      </c>
      <c r="I30" s="203">
        <f>SUM(I31:I33)</f>
        <v>0</v>
      </c>
      <c r="J30" s="203">
        <f>SUM(J31:J33)</f>
        <v>0</v>
      </c>
    </row>
    <row r="31" spans="1:10" s="22" customFormat="1" ht="71.25" customHeight="1" hidden="1">
      <c r="A31" s="206" t="s">
        <v>189</v>
      </c>
      <c r="B31" s="188" t="s">
        <v>181</v>
      </c>
      <c r="C31" s="188" t="s">
        <v>182</v>
      </c>
      <c r="D31" s="207" t="s">
        <v>194</v>
      </c>
      <c r="E31" s="204" t="s">
        <v>311</v>
      </c>
      <c r="F31" s="205" t="s">
        <v>257</v>
      </c>
      <c r="G31" s="202" t="s">
        <v>184</v>
      </c>
      <c r="H31" s="203"/>
      <c r="I31" s="203"/>
      <c r="J31" s="203"/>
    </row>
    <row r="32" spans="1:10" s="22" customFormat="1" ht="30" customHeight="1" hidden="1">
      <c r="A32" s="208" t="s">
        <v>190</v>
      </c>
      <c r="B32" s="188" t="s">
        <v>181</v>
      </c>
      <c r="C32" s="188" t="s">
        <v>182</v>
      </c>
      <c r="D32" s="207" t="s">
        <v>194</v>
      </c>
      <c r="E32" s="204" t="s">
        <v>311</v>
      </c>
      <c r="F32" s="205" t="s">
        <v>257</v>
      </c>
      <c r="G32" s="202" t="s">
        <v>191</v>
      </c>
      <c r="H32" s="203"/>
      <c r="I32" s="203"/>
      <c r="J32" s="203"/>
    </row>
    <row r="33" spans="1:10" s="22" customFormat="1" ht="19.5" customHeight="1" hidden="1">
      <c r="A33" s="208" t="s">
        <v>192</v>
      </c>
      <c r="B33" s="188" t="s">
        <v>181</v>
      </c>
      <c r="C33" s="188" t="s">
        <v>182</v>
      </c>
      <c r="D33" s="207" t="s">
        <v>194</v>
      </c>
      <c r="E33" s="204" t="s">
        <v>311</v>
      </c>
      <c r="F33" s="205" t="s">
        <v>257</v>
      </c>
      <c r="G33" s="202" t="s">
        <v>193</v>
      </c>
      <c r="H33" s="203"/>
      <c r="I33" s="203"/>
      <c r="J33" s="203"/>
    </row>
    <row r="34" spans="1:38" s="23" customFormat="1" ht="1.5" customHeight="1">
      <c r="A34" s="196" t="s">
        <v>314</v>
      </c>
      <c r="B34" s="197" t="s">
        <v>181</v>
      </c>
      <c r="C34" s="198" t="s">
        <v>182</v>
      </c>
      <c r="D34" s="199" t="s">
        <v>194</v>
      </c>
      <c r="E34" s="204" t="s">
        <v>313</v>
      </c>
      <c r="F34" s="205" t="s">
        <v>249</v>
      </c>
      <c r="G34" s="202"/>
      <c r="H34" s="203">
        <f>+H35</f>
        <v>0</v>
      </c>
      <c r="I34" s="203">
        <f>+I35</f>
        <v>0</v>
      </c>
      <c r="J34" s="203">
        <f>+J35</f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10" s="22" customFormat="1" ht="30" customHeight="1" hidden="1">
      <c r="A35" s="196" t="s">
        <v>258</v>
      </c>
      <c r="B35" s="197" t="s">
        <v>181</v>
      </c>
      <c r="C35" s="198" t="s">
        <v>182</v>
      </c>
      <c r="D35" s="199" t="s">
        <v>194</v>
      </c>
      <c r="E35" s="204" t="s">
        <v>313</v>
      </c>
      <c r="F35" s="205" t="s">
        <v>257</v>
      </c>
      <c r="G35" s="202"/>
      <c r="H35" s="203">
        <f>SUM(H36:H38)</f>
        <v>0</v>
      </c>
      <c r="I35" s="203">
        <f>SUM(I36:I38)</f>
        <v>0</v>
      </c>
      <c r="J35" s="203">
        <f>SUM(J36:J38)</f>
        <v>0</v>
      </c>
    </row>
    <row r="36" spans="1:10" s="22" customFormat="1" ht="75" customHeight="1" hidden="1">
      <c r="A36" s="206" t="s">
        <v>189</v>
      </c>
      <c r="B36" s="188" t="s">
        <v>181</v>
      </c>
      <c r="C36" s="188" t="s">
        <v>182</v>
      </c>
      <c r="D36" s="207" t="s">
        <v>194</v>
      </c>
      <c r="E36" s="204" t="s">
        <v>313</v>
      </c>
      <c r="F36" s="205" t="s">
        <v>257</v>
      </c>
      <c r="G36" s="202" t="s">
        <v>184</v>
      </c>
      <c r="H36" s="203"/>
      <c r="I36" s="203"/>
      <c r="J36" s="203"/>
    </row>
    <row r="37" spans="1:10" s="22" customFormat="1" ht="30" customHeight="1" hidden="1">
      <c r="A37" s="208" t="s">
        <v>190</v>
      </c>
      <c r="B37" s="188" t="s">
        <v>181</v>
      </c>
      <c r="C37" s="188" t="s">
        <v>182</v>
      </c>
      <c r="D37" s="207" t="s">
        <v>194</v>
      </c>
      <c r="E37" s="204" t="s">
        <v>313</v>
      </c>
      <c r="F37" s="205" t="s">
        <v>257</v>
      </c>
      <c r="G37" s="202" t="s">
        <v>191</v>
      </c>
      <c r="H37" s="203"/>
      <c r="I37" s="203"/>
      <c r="J37" s="203"/>
    </row>
    <row r="38" spans="1:10" s="22" customFormat="1" ht="19.5" customHeight="1" hidden="1">
      <c r="A38" s="208" t="s">
        <v>192</v>
      </c>
      <c r="B38" s="188" t="s">
        <v>181</v>
      </c>
      <c r="C38" s="188" t="s">
        <v>182</v>
      </c>
      <c r="D38" s="207" t="s">
        <v>194</v>
      </c>
      <c r="E38" s="204" t="s">
        <v>313</v>
      </c>
      <c r="F38" s="205" t="s">
        <v>257</v>
      </c>
      <c r="G38" s="202" t="s">
        <v>193</v>
      </c>
      <c r="H38" s="203"/>
      <c r="I38" s="203"/>
      <c r="J38" s="203"/>
    </row>
    <row r="39" spans="1:38" s="23" customFormat="1" ht="30" customHeight="1" hidden="1">
      <c r="A39" s="196" t="s">
        <v>316</v>
      </c>
      <c r="B39" s="197" t="s">
        <v>181</v>
      </c>
      <c r="C39" s="198" t="s">
        <v>182</v>
      </c>
      <c r="D39" s="199" t="s">
        <v>194</v>
      </c>
      <c r="E39" s="204" t="s">
        <v>315</v>
      </c>
      <c r="F39" s="205" t="s">
        <v>249</v>
      </c>
      <c r="G39" s="202"/>
      <c r="H39" s="203">
        <f>+H40</f>
        <v>0</v>
      </c>
      <c r="I39" s="203">
        <f>+I40</f>
        <v>0</v>
      </c>
      <c r="J39" s="203">
        <f>+J40</f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:10" s="22" customFormat="1" ht="30" customHeight="1" hidden="1">
      <c r="A40" s="196" t="s">
        <v>258</v>
      </c>
      <c r="B40" s="197" t="s">
        <v>181</v>
      </c>
      <c r="C40" s="198" t="s">
        <v>182</v>
      </c>
      <c r="D40" s="199" t="s">
        <v>194</v>
      </c>
      <c r="E40" s="204" t="s">
        <v>315</v>
      </c>
      <c r="F40" s="205" t="s">
        <v>257</v>
      </c>
      <c r="G40" s="202"/>
      <c r="H40" s="203">
        <f>SUM(H41:H43)</f>
        <v>0</v>
      </c>
      <c r="I40" s="203">
        <f>SUM(I41:I43)</f>
        <v>0</v>
      </c>
      <c r="J40" s="203">
        <f>SUM(J41:J43)</f>
        <v>0</v>
      </c>
    </row>
    <row r="41" spans="1:10" s="22" customFormat="1" ht="75" customHeight="1" hidden="1">
      <c r="A41" s="206" t="s">
        <v>189</v>
      </c>
      <c r="B41" s="188" t="s">
        <v>181</v>
      </c>
      <c r="C41" s="188" t="s">
        <v>182</v>
      </c>
      <c r="D41" s="207" t="s">
        <v>194</v>
      </c>
      <c r="E41" s="204" t="s">
        <v>315</v>
      </c>
      <c r="F41" s="205" t="s">
        <v>257</v>
      </c>
      <c r="G41" s="202" t="s">
        <v>184</v>
      </c>
      <c r="H41" s="203"/>
      <c r="I41" s="203"/>
      <c r="J41" s="203"/>
    </row>
    <row r="42" spans="1:10" s="22" customFormat="1" ht="30" customHeight="1" hidden="1">
      <c r="A42" s="208" t="s">
        <v>190</v>
      </c>
      <c r="B42" s="188" t="s">
        <v>181</v>
      </c>
      <c r="C42" s="188" t="s">
        <v>182</v>
      </c>
      <c r="D42" s="207" t="s">
        <v>194</v>
      </c>
      <c r="E42" s="204" t="s">
        <v>315</v>
      </c>
      <c r="F42" s="205" t="s">
        <v>257</v>
      </c>
      <c r="G42" s="202" t="s">
        <v>191</v>
      </c>
      <c r="H42" s="203"/>
      <c r="I42" s="203"/>
      <c r="J42" s="203"/>
    </row>
    <row r="43" spans="1:10" s="22" customFormat="1" ht="19.5" customHeight="1" hidden="1">
      <c r="A43" s="208" t="s">
        <v>192</v>
      </c>
      <c r="B43" s="188" t="s">
        <v>181</v>
      </c>
      <c r="C43" s="188" t="s">
        <v>182</v>
      </c>
      <c r="D43" s="207" t="s">
        <v>194</v>
      </c>
      <c r="E43" s="204" t="s">
        <v>315</v>
      </c>
      <c r="F43" s="205" t="s">
        <v>257</v>
      </c>
      <c r="G43" s="202" t="s">
        <v>193</v>
      </c>
      <c r="H43" s="203"/>
      <c r="I43" s="203"/>
      <c r="J43" s="203"/>
    </row>
    <row r="44" spans="1:10" s="22" customFormat="1" ht="45" customHeight="1" hidden="1">
      <c r="A44" s="212" t="s">
        <v>318</v>
      </c>
      <c r="B44" s="198" t="s">
        <v>181</v>
      </c>
      <c r="C44" s="198" t="s">
        <v>182</v>
      </c>
      <c r="D44" s="199" t="s">
        <v>194</v>
      </c>
      <c r="E44" s="213" t="s">
        <v>315</v>
      </c>
      <c r="F44" s="214" t="s">
        <v>317</v>
      </c>
      <c r="G44" s="202"/>
      <c r="H44" s="203">
        <f>+H45</f>
        <v>0</v>
      </c>
      <c r="I44" s="203">
        <f>+I45</f>
        <v>0</v>
      </c>
      <c r="J44" s="203">
        <f>+J45</f>
        <v>0</v>
      </c>
    </row>
    <row r="45" spans="1:10" s="18" customFormat="1" ht="18.75" customHeight="1" hidden="1">
      <c r="A45" s="206" t="s">
        <v>195</v>
      </c>
      <c r="B45" s="188" t="s">
        <v>181</v>
      </c>
      <c r="C45" s="188" t="s">
        <v>182</v>
      </c>
      <c r="D45" s="188" t="s">
        <v>194</v>
      </c>
      <c r="E45" s="213" t="s">
        <v>315</v>
      </c>
      <c r="F45" s="214" t="s">
        <v>317</v>
      </c>
      <c r="G45" s="188" t="s">
        <v>196</v>
      </c>
      <c r="H45" s="215"/>
      <c r="I45" s="215"/>
      <c r="J45" s="215"/>
    </row>
    <row r="46" spans="1:10" s="18" customFormat="1" ht="42" customHeight="1">
      <c r="A46" s="216" t="s">
        <v>197</v>
      </c>
      <c r="B46" s="188" t="s">
        <v>181</v>
      </c>
      <c r="C46" s="191" t="s">
        <v>182</v>
      </c>
      <c r="D46" s="189" t="s">
        <v>198</v>
      </c>
      <c r="E46" s="180"/>
      <c r="F46" s="183"/>
      <c r="G46" s="189"/>
      <c r="H46" s="195">
        <f aca="true" t="shared" si="2" ref="H46:J47">H47</f>
        <v>80</v>
      </c>
      <c r="I46" s="195">
        <f t="shared" si="2"/>
        <v>0</v>
      </c>
      <c r="J46" s="195">
        <f t="shared" si="2"/>
        <v>0</v>
      </c>
    </row>
    <row r="47" spans="1:10" s="18" customFormat="1" ht="39" customHeight="1">
      <c r="A47" s="217" t="s">
        <v>326</v>
      </c>
      <c r="B47" s="197" t="s">
        <v>181</v>
      </c>
      <c r="C47" s="218" t="s">
        <v>182</v>
      </c>
      <c r="D47" s="219" t="s">
        <v>198</v>
      </c>
      <c r="E47" s="220" t="s">
        <v>325</v>
      </c>
      <c r="F47" s="221" t="s">
        <v>249</v>
      </c>
      <c r="G47" s="222"/>
      <c r="H47" s="195">
        <f t="shared" si="2"/>
        <v>80</v>
      </c>
      <c r="I47" s="195">
        <f t="shared" si="2"/>
        <v>0</v>
      </c>
      <c r="J47" s="195">
        <f t="shared" si="2"/>
        <v>0</v>
      </c>
    </row>
    <row r="48" spans="1:38" s="23" customFormat="1" ht="39" customHeight="1">
      <c r="A48" s="196" t="s">
        <v>332</v>
      </c>
      <c r="B48" s="197" t="s">
        <v>181</v>
      </c>
      <c r="C48" s="198" t="s">
        <v>182</v>
      </c>
      <c r="D48" s="199" t="s">
        <v>198</v>
      </c>
      <c r="E48" s="200" t="s">
        <v>331</v>
      </c>
      <c r="F48" s="201" t="s">
        <v>249</v>
      </c>
      <c r="G48" s="202"/>
      <c r="H48" s="203">
        <f aca="true" t="shared" si="3" ref="H48:J49">+H49</f>
        <v>80</v>
      </c>
      <c r="I48" s="203">
        <f t="shared" si="3"/>
        <v>0</v>
      </c>
      <c r="J48" s="203">
        <f t="shared" si="3"/>
        <v>0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s="23" customFormat="1" ht="19.5">
      <c r="A49" s="196" t="s">
        <v>334</v>
      </c>
      <c r="B49" s="197" t="s">
        <v>181</v>
      </c>
      <c r="C49" s="198" t="s">
        <v>182</v>
      </c>
      <c r="D49" s="199" t="s">
        <v>198</v>
      </c>
      <c r="E49" s="200" t="s">
        <v>331</v>
      </c>
      <c r="F49" s="201" t="s">
        <v>333</v>
      </c>
      <c r="G49" s="202"/>
      <c r="H49" s="203">
        <f t="shared" si="3"/>
        <v>80</v>
      </c>
      <c r="I49" s="203">
        <f t="shared" si="3"/>
        <v>0</v>
      </c>
      <c r="J49" s="203">
        <f t="shared" si="3"/>
        <v>0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10" s="18" customFormat="1" ht="48" customHeight="1">
      <c r="A50" s="223" t="s">
        <v>190</v>
      </c>
      <c r="B50" s="188" t="s">
        <v>181</v>
      </c>
      <c r="C50" s="188" t="s">
        <v>182</v>
      </c>
      <c r="D50" s="188" t="s">
        <v>198</v>
      </c>
      <c r="E50" s="200" t="s">
        <v>331</v>
      </c>
      <c r="F50" s="201" t="s">
        <v>333</v>
      </c>
      <c r="G50" s="188" t="s">
        <v>191</v>
      </c>
      <c r="H50" s="215">
        <v>80</v>
      </c>
      <c r="I50" s="215"/>
      <c r="J50" s="215"/>
    </row>
    <row r="51" spans="1:10" s="15" customFormat="1" ht="20.25" customHeight="1" hidden="1">
      <c r="A51" s="206" t="s">
        <v>337</v>
      </c>
      <c r="B51" s="188" t="s">
        <v>181</v>
      </c>
      <c r="C51" s="188" t="s">
        <v>182</v>
      </c>
      <c r="D51" s="224">
        <v>11</v>
      </c>
      <c r="E51" s="180"/>
      <c r="F51" s="183"/>
      <c r="G51" s="188"/>
      <c r="H51" s="195">
        <f aca="true" t="shared" si="4" ref="H51:J54">H52</f>
        <v>0</v>
      </c>
      <c r="I51" s="195">
        <f t="shared" si="4"/>
        <v>0</v>
      </c>
      <c r="J51" s="195">
        <f t="shared" si="4"/>
        <v>0</v>
      </c>
    </row>
    <row r="52" spans="1:10" s="15" customFormat="1" ht="20.25" customHeight="1" hidden="1">
      <c r="A52" s="206" t="s">
        <v>201</v>
      </c>
      <c r="B52" s="197" t="s">
        <v>181</v>
      </c>
      <c r="C52" s="188" t="s">
        <v>182</v>
      </c>
      <c r="D52" s="225">
        <v>11</v>
      </c>
      <c r="E52" s="226" t="s">
        <v>335</v>
      </c>
      <c r="F52" s="221" t="s">
        <v>249</v>
      </c>
      <c r="G52" s="210"/>
      <c r="H52" s="195">
        <f t="shared" si="4"/>
        <v>0</v>
      </c>
      <c r="I52" s="195">
        <f t="shared" si="4"/>
        <v>0</v>
      </c>
      <c r="J52" s="195">
        <f t="shared" si="4"/>
        <v>0</v>
      </c>
    </row>
    <row r="53" spans="1:10" s="15" customFormat="1" ht="20.25" customHeight="1" hidden="1">
      <c r="A53" s="206" t="s">
        <v>202</v>
      </c>
      <c r="B53" s="197" t="s">
        <v>181</v>
      </c>
      <c r="C53" s="188" t="s">
        <v>182</v>
      </c>
      <c r="D53" s="225">
        <v>11</v>
      </c>
      <c r="E53" s="226" t="s">
        <v>336</v>
      </c>
      <c r="F53" s="227" t="s">
        <v>249</v>
      </c>
      <c r="G53" s="210"/>
      <c r="H53" s="195">
        <f t="shared" si="4"/>
        <v>0</v>
      </c>
      <c r="I53" s="195">
        <f t="shared" si="4"/>
        <v>0</v>
      </c>
      <c r="J53" s="195">
        <f t="shared" si="4"/>
        <v>0</v>
      </c>
    </row>
    <row r="54" spans="1:10" s="15" customFormat="1" ht="18.75" customHeight="1" hidden="1">
      <c r="A54" s="208" t="s">
        <v>338</v>
      </c>
      <c r="B54" s="197" t="s">
        <v>181</v>
      </c>
      <c r="C54" s="188" t="s">
        <v>182</v>
      </c>
      <c r="D54" s="225">
        <v>11</v>
      </c>
      <c r="E54" s="228" t="s">
        <v>336</v>
      </c>
      <c r="F54" s="229">
        <v>1403</v>
      </c>
      <c r="G54" s="210"/>
      <c r="H54" s="195">
        <f t="shared" si="4"/>
        <v>0</v>
      </c>
      <c r="I54" s="195">
        <f t="shared" si="4"/>
        <v>0</v>
      </c>
      <c r="J54" s="195">
        <f t="shared" si="4"/>
        <v>0</v>
      </c>
    </row>
    <row r="55" spans="1:10" s="15" customFormat="1" ht="20.25" customHeight="1" hidden="1">
      <c r="A55" s="208" t="s">
        <v>192</v>
      </c>
      <c r="B55" s="188" t="s">
        <v>181</v>
      </c>
      <c r="C55" s="188" t="s">
        <v>182</v>
      </c>
      <c r="D55" s="224">
        <v>11</v>
      </c>
      <c r="E55" s="226" t="s">
        <v>336</v>
      </c>
      <c r="F55" s="230">
        <v>1403</v>
      </c>
      <c r="G55" s="188" t="s">
        <v>193</v>
      </c>
      <c r="H55" s="211"/>
      <c r="I55" s="211"/>
      <c r="J55" s="211"/>
    </row>
    <row r="56" spans="1:10" s="15" customFormat="1" ht="30" customHeight="1">
      <c r="A56" s="194" t="s">
        <v>203</v>
      </c>
      <c r="B56" s="188" t="s">
        <v>181</v>
      </c>
      <c r="C56" s="189" t="s">
        <v>182</v>
      </c>
      <c r="D56" s="190" t="s">
        <v>204</v>
      </c>
      <c r="E56" s="231"/>
      <c r="F56" s="232"/>
      <c r="G56" s="191"/>
      <c r="H56" s="195">
        <f>H57+H61+H65+H69</f>
        <v>1200</v>
      </c>
      <c r="I56" s="195">
        <f>I57+I61+I65+I69</f>
        <v>20</v>
      </c>
      <c r="J56" s="195">
        <f>J57+J61+J65+J69</f>
        <v>30</v>
      </c>
    </row>
    <row r="57" spans="1:10" s="25" customFormat="1" ht="18.75" customHeight="1" hidden="1">
      <c r="A57" s="206"/>
      <c r="B57" s="197"/>
      <c r="C57" s="188"/>
      <c r="D57" s="207"/>
      <c r="E57" s="228"/>
      <c r="F57" s="233"/>
      <c r="G57" s="210"/>
      <c r="H57" s="195"/>
      <c r="I57" s="195"/>
      <c r="J57" s="195"/>
    </row>
    <row r="58" spans="1:10" s="25" customFormat="1" ht="18.75" customHeight="1" hidden="1">
      <c r="A58" s="206"/>
      <c r="B58" s="197"/>
      <c r="C58" s="188"/>
      <c r="D58" s="207"/>
      <c r="E58" s="226"/>
      <c r="F58" s="227"/>
      <c r="G58" s="234"/>
      <c r="H58" s="235"/>
      <c r="I58" s="235"/>
      <c r="J58" s="235"/>
    </row>
    <row r="59" spans="1:10" s="15" customFormat="1" ht="18.75" customHeight="1" hidden="1">
      <c r="A59" s="217"/>
      <c r="B59" s="197"/>
      <c r="C59" s="236"/>
      <c r="D59" s="237"/>
      <c r="E59" s="228"/>
      <c r="F59" s="229"/>
      <c r="G59" s="234"/>
      <c r="H59" s="235"/>
      <c r="I59" s="235"/>
      <c r="J59" s="235"/>
    </row>
    <row r="60" spans="1:10" s="15" customFormat="1" ht="18.75" customHeight="1" hidden="1">
      <c r="A60" s="238"/>
      <c r="B60" s="188"/>
      <c r="C60" s="239"/>
      <c r="D60" s="239"/>
      <c r="E60" s="226"/>
      <c r="F60" s="230"/>
      <c r="G60" s="239"/>
      <c r="H60" s="211"/>
      <c r="I60" s="211"/>
      <c r="J60" s="211"/>
    </row>
    <row r="61" spans="1:10" s="25" customFormat="1" ht="75" customHeight="1" hidden="1">
      <c r="A61" s="206" t="s">
        <v>374</v>
      </c>
      <c r="B61" s="197" t="s">
        <v>181</v>
      </c>
      <c r="C61" s="188" t="s">
        <v>182</v>
      </c>
      <c r="D61" s="207" t="s">
        <v>204</v>
      </c>
      <c r="E61" s="228" t="s">
        <v>206</v>
      </c>
      <c r="F61" s="233" t="s">
        <v>249</v>
      </c>
      <c r="G61" s="210"/>
      <c r="H61" s="195">
        <f aca="true" t="shared" si="5" ref="H61:J63">+H62</f>
        <v>0</v>
      </c>
      <c r="I61" s="195">
        <f t="shared" si="5"/>
        <v>0</v>
      </c>
      <c r="J61" s="195">
        <f t="shared" si="5"/>
        <v>0</v>
      </c>
    </row>
    <row r="62" spans="1:10" s="25" customFormat="1" ht="90" customHeight="1" hidden="1">
      <c r="A62" s="206" t="s">
        <v>371</v>
      </c>
      <c r="B62" s="197" t="s">
        <v>181</v>
      </c>
      <c r="C62" s="188" t="s">
        <v>182</v>
      </c>
      <c r="D62" s="207" t="s">
        <v>204</v>
      </c>
      <c r="E62" s="240" t="s">
        <v>275</v>
      </c>
      <c r="F62" s="241" t="s">
        <v>249</v>
      </c>
      <c r="G62" s="210"/>
      <c r="H62" s="195">
        <f t="shared" si="5"/>
        <v>0</v>
      </c>
      <c r="I62" s="195">
        <f t="shared" si="5"/>
        <v>0</v>
      </c>
      <c r="J62" s="195">
        <f t="shared" si="5"/>
        <v>0</v>
      </c>
    </row>
    <row r="63" spans="1:249" s="22" customFormat="1" ht="39" customHeight="1" hidden="1">
      <c r="A63" s="196" t="s">
        <v>277</v>
      </c>
      <c r="B63" s="197" t="s">
        <v>181</v>
      </c>
      <c r="C63" s="198" t="s">
        <v>182</v>
      </c>
      <c r="D63" s="199" t="s">
        <v>204</v>
      </c>
      <c r="E63" s="200" t="s">
        <v>275</v>
      </c>
      <c r="F63" s="201" t="s">
        <v>276</v>
      </c>
      <c r="G63" s="242"/>
      <c r="H63" s="243">
        <f t="shared" si="5"/>
        <v>0</v>
      </c>
      <c r="I63" s="243">
        <f t="shared" si="5"/>
        <v>0</v>
      </c>
      <c r="J63" s="243">
        <f t="shared" si="5"/>
        <v>0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</row>
    <row r="64" spans="1:249" s="22" customFormat="1" ht="35.25" customHeight="1" hidden="1">
      <c r="A64" s="244" t="s">
        <v>190</v>
      </c>
      <c r="B64" s="188" t="s">
        <v>181</v>
      </c>
      <c r="C64" s="188" t="s">
        <v>182</v>
      </c>
      <c r="D64" s="188" t="s">
        <v>204</v>
      </c>
      <c r="E64" s="200" t="s">
        <v>275</v>
      </c>
      <c r="F64" s="201" t="s">
        <v>276</v>
      </c>
      <c r="G64" s="188" t="s">
        <v>191</v>
      </c>
      <c r="H64" s="211"/>
      <c r="I64" s="211"/>
      <c r="J64" s="211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</row>
    <row r="65" spans="1:10" s="25" customFormat="1" ht="39.75" customHeight="1">
      <c r="A65" s="245" t="s">
        <v>320</v>
      </c>
      <c r="B65" s="197" t="s">
        <v>181</v>
      </c>
      <c r="C65" s="218" t="s">
        <v>182</v>
      </c>
      <c r="D65" s="246">
        <v>13</v>
      </c>
      <c r="E65" s="247" t="s">
        <v>319</v>
      </c>
      <c r="F65" s="248" t="s">
        <v>249</v>
      </c>
      <c r="G65" s="249"/>
      <c r="H65" s="235">
        <f>+H66</f>
        <v>1200</v>
      </c>
      <c r="I65" s="235">
        <f>+I66</f>
        <v>20</v>
      </c>
      <c r="J65" s="235">
        <f>+J66</f>
        <v>30</v>
      </c>
    </row>
    <row r="66" spans="1:10" s="15" customFormat="1" ht="43.5" customHeight="1">
      <c r="A66" s="206" t="s">
        <v>322</v>
      </c>
      <c r="B66" s="197" t="s">
        <v>181</v>
      </c>
      <c r="C66" s="250" t="s">
        <v>182</v>
      </c>
      <c r="D66" s="251">
        <v>13</v>
      </c>
      <c r="E66" s="252" t="s">
        <v>321</v>
      </c>
      <c r="F66" s="233" t="s">
        <v>249</v>
      </c>
      <c r="G66" s="253"/>
      <c r="H66" s="195">
        <f aca="true" t="shared" si="6" ref="H66:J67">H67</f>
        <v>1200</v>
      </c>
      <c r="I66" s="195">
        <f t="shared" si="6"/>
        <v>20</v>
      </c>
      <c r="J66" s="195">
        <f t="shared" si="6"/>
        <v>30</v>
      </c>
    </row>
    <row r="67" spans="1:10" s="15" customFormat="1" ht="43.5" customHeight="1">
      <c r="A67" s="208" t="s">
        <v>324</v>
      </c>
      <c r="B67" s="197" t="s">
        <v>181</v>
      </c>
      <c r="C67" s="254" t="s">
        <v>182</v>
      </c>
      <c r="D67" s="251">
        <v>13</v>
      </c>
      <c r="E67" s="252" t="s">
        <v>321</v>
      </c>
      <c r="F67" s="233" t="s">
        <v>323</v>
      </c>
      <c r="G67" s="253"/>
      <c r="H67" s="195">
        <f t="shared" si="6"/>
        <v>1200</v>
      </c>
      <c r="I67" s="195">
        <f t="shared" si="6"/>
        <v>20</v>
      </c>
      <c r="J67" s="195">
        <f t="shared" si="6"/>
        <v>30</v>
      </c>
    </row>
    <row r="68" spans="1:10" s="15" customFormat="1" ht="45" customHeight="1">
      <c r="A68" s="238" t="s">
        <v>190</v>
      </c>
      <c r="B68" s="188" t="s">
        <v>181</v>
      </c>
      <c r="C68" s="254" t="s">
        <v>182</v>
      </c>
      <c r="D68" s="255">
        <v>13</v>
      </c>
      <c r="E68" s="181" t="s">
        <v>321</v>
      </c>
      <c r="F68" s="221" t="s">
        <v>323</v>
      </c>
      <c r="G68" s="254" t="s">
        <v>191</v>
      </c>
      <c r="H68" s="256">
        <v>1200</v>
      </c>
      <c r="I68" s="256">
        <v>20</v>
      </c>
      <c r="J68" s="256">
        <v>30</v>
      </c>
    </row>
    <row r="69" spans="1:10" s="15" customFormat="1" ht="33" customHeight="1" hidden="1">
      <c r="A69" s="257" t="s">
        <v>326</v>
      </c>
      <c r="B69" s="197" t="s">
        <v>181</v>
      </c>
      <c r="C69" s="258" t="s">
        <v>182</v>
      </c>
      <c r="D69" s="258" t="s">
        <v>204</v>
      </c>
      <c r="E69" s="259" t="s">
        <v>325</v>
      </c>
      <c r="F69" s="233" t="s">
        <v>249</v>
      </c>
      <c r="G69" s="260"/>
      <c r="H69" s="195">
        <f aca="true" t="shared" si="7" ref="H69:J70">+H70</f>
        <v>0</v>
      </c>
      <c r="I69" s="195">
        <f t="shared" si="7"/>
        <v>0</v>
      </c>
      <c r="J69" s="195">
        <f t="shared" si="7"/>
        <v>0</v>
      </c>
    </row>
    <row r="70" spans="1:10" s="15" customFormat="1" ht="30" customHeight="1" hidden="1">
      <c r="A70" s="261" t="s">
        <v>328</v>
      </c>
      <c r="B70" s="197" t="s">
        <v>181</v>
      </c>
      <c r="C70" s="189" t="s">
        <v>182</v>
      </c>
      <c r="D70" s="189" t="s">
        <v>204</v>
      </c>
      <c r="E70" s="259" t="s">
        <v>327</v>
      </c>
      <c r="F70" s="233" t="s">
        <v>249</v>
      </c>
      <c r="G70" s="262"/>
      <c r="H70" s="195">
        <f t="shared" si="7"/>
        <v>0</v>
      </c>
      <c r="I70" s="195">
        <f t="shared" si="7"/>
        <v>0</v>
      </c>
      <c r="J70" s="195">
        <f t="shared" si="7"/>
        <v>0</v>
      </c>
    </row>
    <row r="71" spans="1:255" s="27" customFormat="1" ht="30" customHeight="1" hidden="1">
      <c r="A71" s="208" t="s">
        <v>252</v>
      </c>
      <c r="B71" s="197" t="s">
        <v>181</v>
      </c>
      <c r="C71" s="188" t="s">
        <v>182</v>
      </c>
      <c r="D71" s="188">
        <v>13</v>
      </c>
      <c r="E71" s="181" t="s">
        <v>327</v>
      </c>
      <c r="F71" s="221" t="s">
        <v>251</v>
      </c>
      <c r="G71" s="188"/>
      <c r="H71" s="211">
        <f>SUM(H72:H74)</f>
        <v>0</v>
      </c>
      <c r="I71" s="211">
        <f>SUM(I72:I74)</f>
        <v>0</v>
      </c>
      <c r="J71" s="211">
        <f>SUM(J72:J74)</f>
        <v>0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</row>
    <row r="72" spans="1:255" s="27" customFormat="1" ht="75" customHeight="1" hidden="1">
      <c r="A72" s="206" t="s">
        <v>189</v>
      </c>
      <c r="B72" s="188" t="s">
        <v>181</v>
      </c>
      <c r="C72" s="188" t="s">
        <v>182</v>
      </c>
      <c r="D72" s="188">
        <v>13</v>
      </c>
      <c r="E72" s="181" t="s">
        <v>327</v>
      </c>
      <c r="F72" s="221" t="s">
        <v>251</v>
      </c>
      <c r="G72" s="188" t="s">
        <v>184</v>
      </c>
      <c r="H72" s="211"/>
      <c r="I72" s="211"/>
      <c r="J72" s="211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</row>
    <row r="73" spans="1:255" s="27" customFormat="1" ht="36.75" customHeight="1" hidden="1">
      <c r="A73" s="263" t="s">
        <v>190</v>
      </c>
      <c r="B73" s="188" t="s">
        <v>181</v>
      </c>
      <c r="C73" s="188" t="s">
        <v>182</v>
      </c>
      <c r="D73" s="188">
        <v>13</v>
      </c>
      <c r="E73" s="181" t="s">
        <v>327</v>
      </c>
      <c r="F73" s="221" t="s">
        <v>251</v>
      </c>
      <c r="G73" s="188" t="s">
        <v>191</v>
      </c>
      <c r="H73" s="211"/>
      <c r="I73" s="211"/>
      <c r="J73" s="21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</row>
    <row r="74" spans="1:255" s="27" customFormat="1" ht="19.5" customHeight="1" hidden="1">
      <c r="A74" s="208" t="s">
        <v>192</v>
      </c>
      <c r="B74" s="188" t="s">
        <v>181</v>
      </c>
      <c r="C74" s="188" t="s">
        <v>182</v>
      </c>
      <c r="D74" s="188">
        <v>13</v>
      </c>
      <c r="E74" s="181" t="s">
        <v>327</v>
      </c>
      <c r="F74" s="221" t="s">
        <v>251</v>
      </c>
      <c r="G74" s="188" t="s">
        <v>193</v>
      </c>
      <c r="H74" s="211"/>
      <c r="I74" s="211"/>
      <c r="J74" s="21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</row>
    <row r="75" spans="1:10" s="15" customFormat="1" ht="18.75">
      <c r="A75" s="264" t="s">
        <v>207</v>
      </c>
      <c r="B75" s="265" t="s">
        <v>181</v>
      </c>
      <c r="C75" s="266" t="s">
        <v>183</v>
      </c>
      <c r="D75" s="267"/>
      <c r="E75" s="268"/>
      <c r="F75" s="269"/>
      <c r="G75" s="270"/>
      <c r="H75" s="195">
        <f>+H76</f>
        <v>69.243</v>
      </c>
      <c r="I75" s="195">
        <f>+I76</f>
        <v>70.102</v>
      </c>
      <c r="J75" s="195">
        <f>+J76</f>
        <v>66.975</v>
      </c>
    </row>
    <row r="76" spans="1:10" s="15" customFormat="1" ht="18.75">
      <c r="A76" s="264" t="s">
        <v>208</v>
      </c>
      <c r="B76" s="188" t="s">
        <v>181</v>
      </c>
      <c r="C76" s="266" t="s">
        <v>183</v>
      </c>
      <c r="D76" s="266" t="s">
        <v>209</v>
      </c>
      <c r="E76" s="271"/>
      <c r="F76" s="272"/>
      <c r="G76" s="266"/>
      <c r="H76" s="195">
        <f aca="true" t="shared" si="8" ref="H76:J78">H77</f>
        <v>69.243</v>
      </c>
      <c r="I76" s="195">
        <f t="shared" si="8"/>
        <v>70.102</v>
      </c>
      <c r="J76" s="195">
        <f t="shared" si="8"/>
        <v>66.975</v>
      </c>
    </row>
    <row r="77" spans="1:10" s="25" customFormat="1" ht="39.75" customHeight="1">
      <c r="A77" s="257" t="s">
        <v>326</v>
      </c>
      <c r="B77" s="197" t="s">
        <v>181</v>
      </c>
      <c r="C77" s="258" t="s">
        <v>183</v>
      </c>
      <c r="D77" s="258" t="s">
        <v>209</v>
      </c>
      <c r="E77" s="259" t="s">
        <v>325</v>
      </c>
      <c r="F77" s="233" t="s">
        <v>249</v>
      </c>
      <c r="G77" s="260"/>
      <c r="H77" s="195">
        <f t="shared" si="8"/>
        <v>69.243</v>
      </c>
      <c r="I77" s="195">
        <f t="shared" si="8"/>
        <v>70.102</v>
      </c>
      <c r="J77" s="195">
        <f t="shared" si="8"/>
        <v>66.975</v>
      </c>
    </row>
    <row r="78" spans="1:10" s="15" customFormat="1" ht="39" customHeight="1">
      <c r="A78" s="261" t="s">
        <v>328</v>
      </c>
      <c r="B78" s="197" t="s">
        <v>181</v>
      </c>
      <c r="C78" s="189" t="s">
        <v>183</v>
      </c>
      <c r="D78" s="189" t="s">
        <v>209</v>
      </c>
      <c r="E78" s="259" t="s">
        <v>327</v>
      </c>
      <c r="F78" s="233" t="s">
        <v>249</v>
      </c>
      <c r="G78" s="262"/>
      <c r="H78" s="195">
        <f t="shared" si="8"/>
        <v>69.243</v>
      </c>
      <c r="I78" s="195">
        <f t="shared" si="8"/>
        <v>70.102</v>
      </c>
      <c r="J78" s="195">
        <f t="shared" si="8"/>
        <v>66.975</v>
      </c>
    </row>
    <row r="79" spans="1:10" s="15" customFormat="1" ht="47.25" customHeight="1">
      <c r="A79" s="261" t="s">
        <v>330</v>
      </c>
      <c r="B79" s="197" t="s">
        <v>181</v>
      </c>
      <c r="C79" s="273" t="s">
        <v>183</v>
      </c>
      <c r="D79" s="273" t="s">
        <v>209</v>
      </c>
      <c r="E79" s="259" t="s">
        <v>327</v>
      </c>
      <c r="F79" s="233" t="s">
        <v>329</v>
      </c>
      <c r="G79" s="273"/>
      <c r="H79" s="195">
        <f>SUM(H80:H81)</f>
        <v>69.243</v>
      </c>
      <c r="I79" s="195">
        <v>70.102</v>
      </c>
      <c r="J79" s="195">
        <f>SUM(J80:J81)</f>
        <v>66.975</v>
      </c>
    </row>
    <row r="80" spans="1:10" s="15" customFormat="1" ht="90.75" customHeight="1">
      <c r="A80" s="206" t="s">
        <v>189</v>
      </c>
      <c r="B80" s="188" t="s">
        <v>181</v>
      </c>
      <c r="C80" s="188" t="s">
        <v>183</v>
      </c>
      <c r="D80" s="188" t="s">
        <v>209</v>
      </c>
      <c r="E80" s="259" t="s">
        <v>327</v>
      </c>
      <c r="F80" s="233" t="s">
        <v>329</v>
      </c>
      <c r="G80" s="188" t="s">
        <v>184</v>
      </c>
      <c r="H80" s="211">
        <v>69.243</v>
      </c>
      <c r="I80" s="211">
        <v>70.1</v>
      </c>
      <c r="J80" s="274">
        <v>66.975</v>
      </c>
    </row>
    <row r="81" spans="1:10" s="15" customFormat="1" ht="39" customHeight="1">
      <c r="A81" s="208" t="s">
        <v>190</v>
      </c>
      <c r="B81" s="188" t="s">
        <v>181</v>
      </c>
      <c r="C81" s="188" t="s">
        <v>183</v>
      </c>
      <c r="D81" s="188" t="s">
        <v>209</v>
      </c>
      <c r="E81" s="259" t="s">
        <v>327</v>
      </c>
      <c r="F81" s="233" t="s">
        <v>329</v>
      </c>
      <c r="G81" s="188" t="s">
        <v>191</v>
      </c>
      <c r="H81" s="211"/>
      <c r="I81" s="211"/>
      <c r="J81" s="211"/>
    </row>
    <row r="82" spans="1:10" s="30" customFormat="1" ht="42.75" customHeight="1">
      <c r="A82" s="275" t="s">
        <v>210</v>
      </c>
      <c r="B82" s="265" t="s">
        <v>181</v>
      </c>
      <c r="C82" s="276" t="s">
        <v>209</v>
      </c>
      <c r="D82" s="276"/>
      <c r="E82" s="268"/>
      <c r="F82" s="269"/>
      <c r="G82" s="276"/>
      <c r="H82" s="277">
        <f>+H83+H88</f>
        <v>6</v>
      </c>
      <c r="I82" s="277">
        <f>+I83+I88</f>
        <v>6</v>
      </c>
      <c r="J82" s="277">
        <f>+J83+J88</f>
        <v>6</v>
      </c>
    </row>
    <row r="83" spans="1:10" s="30" customFormat="1" ht="45" customHeight="1" hidden="1">
      <c r="A83" s="275" t="s">
        <v>211</v>
      </c>
      <c r="B83" s="188" t="s">
        <v>181</v>
      </c>
      <c r="C83" s="276" t="s">
        <v>209</v>
      </c>
      <c r="D83" s="276" t="s">
        <v>212</v>
      </c>
      <c r="E83" s="271"/>
      <c r="F83" s="272"/>
      <c r="G83" s="189"/>
      <c r="H83" s="195">
        <f>H84</f>
        <v>0</v>
      </c>
      <c r="I83" s="195">
        <f>I84</f>
        <v>0</v>
      </c>
      <c r="J83" s="195">
        <f>J84</f>
        <v>0</v>
      </c>
    </row>
    <row r="84" spans="1:10" s="31" customFormat="1" ht="105" customHeight="1" hidden="1">
      <c r="A84" s="206" t="s">
        <v>375</v>
      </c>
      <c r="B84" s="197" t="s">
        <v>181</v>
      </c>
      <c r="C84" s="188" t="s">
        <v>209</v>
      </c>
      <c r="D84" s="188" t="s">
        <v>212</v>
      </c>
      <c r="E84" s="259" t="s">
        <v>282</v>
      </c>
      <c r="F84" s="233" t="s">
        <v>249</v>
      </c>
      <c r="G84" s="188"/>
      <c r="H84" s="211">
        <f aca="true" t="shared" si="9" ref="H84:J86">+H85</f>
        <v>0</v>
      </c>
      <c r="I84" s="211">
        <f t="shared" si="9"/>
        <v>0</v>
      </c>
      <c r="J84" s="211">
        <f t="shared" si="9"/>
        <v>0</v>
      </c>
    </row>
    <row r="85" spans="1:10" s="30" customFormat="1" ht="165" customHeight="1" hidden="1">
      <c r="A85" s="206" t="s">
        <v>372</v>
      </c>
      <c r="B85" s="197" t="s">
        <v>181</v>
      </c>
      <c r="C85" s="188" t="s">
        <v>209</v>
      </c>
      <c r="D85" s="188" t="s">
        <v>212</v>
      </c>
      <c r="E85" s="259" t="s">
        <v>283</v>
      </c>
      <c r="F85" s="233" t="s">
        <v>249</v>
      </c>
      <c r="G85" s="188"/>
      <c r="H85" s="211">
        <f t="shared" si="9"/>
        <v>0</v>
      </c>
      <c r="I85" s="211">
        <f t="shared" si="9"/>
        <v>0</v>
      </c>
      <c r="J85" s="211">
        <f t="shared" si="9"/>
        <v>0</v>
      </c>
    </row>
    <row r="86" spans="1:10" s="15" customFormat="1" ht="75" customHeight="1" hidden="1">
      <c r="A86" s="208" t="s">
        <v>285</v>
      </c>
      <c r="B86" s="197" t="s">
        <v>181</v>
      </c>
      <c r="C86" s="278" t="s">
        <v>209</v>
      </c>
      <c r="D86" s="278" t="s">
        <v>212</v>
      </c>
      <c r="E86" s="259" t="s">
        <v>283</v>
      </c>
      <c r="F86" s="233" t="s">
        <v>284</v>
      </c>
      <c r="G86" s="188"/>
      <c r="H86" s="195">
        <f t="shared" si="9"/>
        <v>0</v>
      </c>
      <c r="I86" s="195">
        <f t="shared" si="9"/>
        <v>0</v>
      </c>
      <c r="J86" s="195">
        <f t="shared" si="9"/>
        <v>0</v>
      </c>
    </row>
    <row r="87" spans="1:10" s="15" customFormat="1" ht="50.25" customHeight="1" hidden="1">
      <c r="A87" s="263" t="s">
        <v>214</v>
      </c>
      <c r="B87" s="188" t="s">
        <v>181</v>
      </c>
      <c r="C87" s="278" t="s">
        <v>209</v>
      </c>
      <c r="D87" s="278" t="s">
        <v>212</v>
      </c>
      <c r="E87" s="259" t="s">
        <v>283</v>
      </c>
      <c r="F87" s="233" t="s">
        <v>284</v>
      </c>
      <c r="G87" s="188" t="s">
        <v>213</v>
      </c>
      <c r="H87" s="211"/>
      <c r="I87" s="211"/>
      <c r="J87" s="211"/>
    </row>
    <row r="88" spans="1:10" s="25" customFormat="1" ht="59.25" customHeight="1">
      <c r="A88" s="279" t="s">
        <v>215</v>
      </c>
      <c r="B88" s="188" t="s">
        <v>181</v>
      </c>
      <c r="C88" s="266" t="s">
        <v>209</v>
      </c>
      <c r="D88" s="266">
        <v>14</v>
      </c>
      <c r="E88" s="271"/>
      <c r="F88" s="272"/>
      <c r="G88" s="266"/>
      <c r="H88" s="195">
        <f aca="true" t="shared" si="10" ref="H88:J90">+H89</f>
        <v>6</v>
      </c>
      <c r="I88" s="195">
        <f t="shared" si="10"/>
        <v>6</v>
      </c>
      <c r="J88" s="195">
        <f t="shared" si="10"/>
        <v>6</v>
      </c>
    </row>
    <row r="89" spans="1:10" s="25" customFormat="1" ht="87.75" customHeight="1">
      <c r="A89" s="339" t="s">
        <v>16</v>
      </c>
      <c r="B89" s="197" t="s">
        <v>181</v>
      </c>
      <c r="C89" s="266" t="s">
        <v>209</v>
      </c>
      <c r="D89" s="266">
        <v>14</v>
      </c>
      <c r="E89" s="259" t="s">
        <v>216</v>
      </c>
      <c r="F89" s="233" t="s">
        <v>249</v>
      </c>
      <c r="G89" s="266"/>
      <c r="H89" s="195">
        <f t="shared" si="10"/>
        <v>6</v>
      </c>
      <c r="I89" s="195">
        <f t="shared" si="10"/>
        <v>6</v>
      </c>
      <c r="J89" s="195">
        <f t="shared" si="10"/>
        <v>6</v>
      </c>
    </row>
    <row r="90" spans="1:10" s="15" customFormat="1" ht="127.5" customHeight="1">
      <c r="A90" s="340" t="s">
        <v>17</v>
      </c>
      <c r="B90" s="197" t="s">
        <v>181</v>
      </c>
      <c r="C90" s="266" t="s">
        <v>209</v>
      </c>
      <c r="D90" s="266" t="s">
        <v>217</v>
      </c>
      <c r="E90" s="259" t="s">
        <v>279</v>
      </c>
      <c r="F90" s="233" t="s">
        <v>249</v>
      </c>
      <c r="G90" s="266"/>
      <c r="H90" s="195">
        <f t="shared" si="10"/>
        <v>6</v>
      </c>
      <c r="I90" s="195">
        <f t="shared" si="10"/>
        <v>6</v>
      </c>
      <c r="J90" s="195">
        <f t="shared" si="10"/>
        <v>6</v>
      </c>
    </row>
    <row r="91" spans="1:10" s="15" customFormat="1" ht="32.25" customHeight="1">
      <c r="A91" s="261" t="s">
        <v>18</v>
      </c>
      <c r="B91" s="197" t="s">
        <v>181</v>
      </c>
      <c r="C91" s="273" t="s">
        <v>209</v>
      </c>
      <c r="D91" s="273">
        <v>14</v>
      </c>
      <c r="E91" s="259" t="s">
        <v>279</v>
      </c>
      <c r="F91" s="233" t="s">
        <v>280</v>
      </c>
      <c r="G91" s="188"/>
      <c r="H91" s="195">
        <f>H92</f>
        <v>6</v>
      </c>
      <c r="I91" s="195">
        <f>I92</f>
        <v>6</v>
      </c>
      <c r="J91" s="195">
        <f>J92</f>
        <v>6</v>
      </c>
    </row>
    <row r="92" spans="1:10" s="15" customFormat="1" ht="40.5" customHeight="1">
      <c r="A92" s="208" t="s">
        <v>190</v>
      </c>
      <c r="B92" s="188" t="s">
        <v>181</v>
      </c>
      <c r="C92" s="273" t="s">
        <v>209</v>
      </c>
      <c r="D92" s="273">
        <v>14</v>
      </c>
      <c r="E92" s="220" t="s">
        <v>279</v>
      </c>
      <c r="F92" s="221" t="s">
        <v>280</v>
      </c>
      <c r="G92" s="188" t="s">
        <v>191</v>
      </c>
      <c r="H92" s="211">
        <v>6</v>
      </c>
      <c r="I92" s="211">
        <v>6</v>
      </c>
      <c r="J92" s="211">
        <v>6</v>
      </c>
    </row>
    <row r="93" spans="1:10" s="15" customFormat="1" ht="18.75">
      <c r="A93" s="194" t="s">
        <v>218</v>
      </c>
      <c r="B93" s="265" t="s">
        <v>181</v>
      </c>
      <c r="C93" s="189" t="s">
        <v>188</v>
      </c>
      <c r="D93" s="231"/>
      <c r="E93" s="231"/>
      <c r="F93" s="232"/>
      <c r="G93" s="191"/>
      <c r="H93" s="195">
        <f>+H94</f>
        <v>133</v>
      </c>
      <c r="I93" s="195">
        <f>+I94</f>
        <v>5</v>
      </c>
      <c r="J93" s="195">
        <f>+J94</f>
        <v>5</v>
      </c>
    </row>
    <row r="94" spans="1:10" s="15" customFormat="1" ht="38.25" customHeight="1">
      <c r="A94" s="206" t="s">
        <v>219</v>
      </c>
      <c r="B94" s="188" t="s">
        <v>181</v>
      </c>
      <c r="C94" s="188" t="s">
        <v>188</v>
      </c>
      <c r="D94" s="207">
        <v>12</v>
      </c>
      <c r="E94" s="228"/>
      <c r="F94" s="233"/>
      <c r="G94" s="210"/>
      <c r="H94" s="211">
        <f aca="true" t="shared" si="11" ref="H94:J97">H95</f>
        <v>133</v>
      </c>
      <c r="I94" s="211">
        <f t="shared" si="11"/>
        <v>5</v>
      </c>
      <c r="J94" s="211">
        <f t="shared" si="11"/>
        <v>5</v>
      </c>
    </row>
    <row r="95" spans="1:10" s="15" customFormat="1" ht="114.75" customHeight="1">
      <c r="A95" s="206" t="s">
        <v>15</v>
      </c>
      <c r="B95" s="188" t="s">
        <v>181</v>
      </c>
      <c r="C95" s="188" t="s">
        <v>188</v>
      </c>
      <c r="D95" s="207" t="s">
        <v>220</v>
      </c>
      <c r="E95" s="228" t="s">
        <v>205</v>
      </c>
      <c r="F95" s="233" t="s">
        <v>249</v>
      </c>
      <c r="G95" s="210"/>
      <c r="H95" s="211">
        <f t="shared" si="11"/>
        <v>133</v>
      </c>
      <c r="I95" s="211">
        <f t="shared" si="11"/>
        <v>5</v>
      </c>
      <c r="J95" s="211">
        <f t="shared" si="11"/>
        <v>5</v>
      </c>
    </row>
    <row r="96" spans="1:10" s="15" customFormat="1" ht="101.25" customHeight="1">
      <c r="A96" s="206" t="s">
        <v>425</v>
      </c>
      <c r="B96" s="188" t="s">
        <v>181</v>
      </c>
      <c r="C96" s="188" t="s">
        <v>188</v>
      </c>
      <c r="D96" s="207" t="s">
        <v>220</v>
      </c>
      <c r="E96" s="226" t="s">
        <v>262</v>
      </c>
      <c r="F96" s="227" t="s">
        <v>249</v>
      </c>
      <c r="G96" s="210"/>
      <c r="H96" s="211">
        <f t="shared" si="11"/>
        <v>133</v>
      </c>
      <c r="I96" s="211">
        <f t="shared" si="11"/>
        <v>5</v>
      </c>
      <c r="J96" s="211">
        <f t="shared" si="11"/>
        <v>5</v>
      </c>
    </row>
    <row r="97" spans="1:10" s="15" customFormat="1" ht="18.75">
      <c r="A97" s="217" t="s">
        <v>263</v>
      </c>
      <c r="B97" s="188" t="s">
        <v>181</v>
      </c>
      <c r="C97" s="188" t="s">
        <v>188</v>
      </c>
      <c r="D97" s="207" t="s">
        <v>220</v>
      </c>
      <c r="E97" s="228" t="s">
        <v>262</v>
      </c>
      <c r="F97" s="229">
        <v>1434</v>
      </c>
      <c r="G97" s="210"/>
      <c r="H97" s="211">
        <f t="shared" si="11"/>
        <v>133</v>
      </c>
      <c r="I97" s="211">
        <f t="shared" si="11"/>
        <v>5</v>
      </c>
      <c r="J97" s="211">
        <f t="shared" si="11"/>
        <v>5</v>
      </c>
    </row>
    <row r="98" spans="1:10" s="15" customFormat="1" ht="33.75" customHeight="1">
      <c r="A98" s="238" t="s">
        <v>190</v>
      </c>
      <c r="B98" s="188" t="s">
        <v>181</v>
      </c>
      <c r="C98" s="188" t="s">
        <v>188</v>
      </c>
      <c r="D98" s="207" t="s">
        <v>220</v>
      </c>
      <c r="E98" s="226" t="s">
        <v>262</v>
      </c>
      <c r="F98" s="230">
        <v>1434</v>
      </c>
      <c r="G98" s="210" t="s">
        <v>191</v>
      </c>
      <c r="H98" s="211">
        <v>133</v>
      </c>
      <c r="I98" s="211">
        <v>5</v>
      </c>
      <c r="J98" s="211">
        <v>5</v>
      </c>
    </row>
    <row r="99" spans="1:38" s="23" customFormat="1" ht="3" customHeight="1" hidden="1">
      <c r="A99" s="196" t="s">
        <v>287</v>
      </c>
      <c r="B99" s="197" t="s">
        <v>181</v>
      </c>
      <c r="C99" s="198" t="s">
        <v>188</v>
      </c>
      <c r="D99" s="199" t="s">
        <v>220</v>
      </c>
      <c r="E99" s="200" t="s">
        <v>286</v>
      </c>
      <c r="F99" s="201" t="s">
        <v>249</v>
      </c>
      <c r="G99" s="202"/>
      <c r="H99" s="203">
        <f>+H100+H103</f>
        <v>0</v>
      </c>
      <c r="I99" s="203">
        <f>+I100+I103</f>
        <v>0</v>
      </c>
      <c r="J99" s="203">
        <f>+J100+J103</f>
        <v>0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248" s="22" customFormat="1" ht="60" customHeight="1" hidden="1">
      <c r="A100" s="212" t="s">
        <v>289</v>
      </c>
      <c r="B100" s="197" t="s">
        <v>181</v>
      </c>
      <c r="C100" s="198" t="s">
        <v>188</v>
      </c>
      <c r="D100" s="199" t="s">
        <v>220</v>
      </c>
      <c r="E100" s="213" t="s">
        <v>288</v>
      </c>
      <c r="F100" s="214" t="s">
        <v>249</v>
      </c>
      <c r="G100" s="242"/>
      <c r="H100" s="243">
        <f aca="true" t="shared" si="12" ref="H100:J101">+H101</f>
        <v>0</v>
      </c>
      <c r="I100" s="243">
        <f t="shared" si="12"/>
        <v>0</v>
      </c>
      <c r="J100" s="243">
        <f t="shared" si="12"/>
        <v>0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</row>
    <row r="101" spans="1:248" s="22" customFormat="1" ht="45" customHeight="1" hidden="1">
      <c r="A101" s="212" t="s">
        <v>291</v>
      </c>
      <c r="B101" s="197" t="s">
        <v>181</v>
      </c>
      <c r="C101" s="198" t="s">
        <v>188</v>
      </c>
      <c r="D101" s="199" t="s">
        <v>220</v>
      </c>
      <c r="E101" s="213" t="s">
        <v>288</v>
      </c>
      <c r="F101" s="214" t="s">
        <v>290</v>
      </c>
      <c r="G101" s="242"/>
      <c r="H101" s="203">
        <f t="shared" si="12"/>
        <v>0</v>
      </c>
      <c r="I101" s="203">
        <f t="shared" si="12"/>
        <v>0</v>
      </c>
      <c r="J101" s="203">
        <f t="shared" si="12"/>
        <v>0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</row>
    <row r="102" spans="1:248" s="22" customFormat="1" ht="30" customHeight="1" hidden="1">
      <c r="A102" s="208" t="s">
        <v>190</v>
      </c>
      <c r="B102" s="188" t="s">
        <v>181</v>
      </c>
      <c r="C102" s="198" t="s">
        <v>188</v>
      </c>
      <c r="D102" s="199" t="s">
        <v>220</v>
      </c>
      <c r="E102" s="213" t="s">
        <v>288</v>
      </c>
      <c r="F102" s="214" t="s">
        <v>290</v>
      </c>
      <c r="G102" s="242" t="s">
        <v>191</v>
      </c>
      <c r="H102" s="243"/>
      <c r="I102" s="243"/>
      <c r="J102" s="24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</row>
    <row r="103" spans="1:248" s="22" customFormat="1" ht="54" customHeight="1" hidden="1">
      <c r="A103" s="212" t="s">
        <v>293</v>
      </c>
      <c r="B103" s="197" t="s">
        <v>181</v>
      </c>
      <c r="C103" s="198" t="s">
        <v>188</v>
      </c>
      <c r="D103" s="199" t="s">
        <v>220</v>
      </c>
      <c r="E103" s="213" t="s">
        <v>292</v>
      </c>
      <c r="F103" s="214" t="s">
        <v>249</v>
      </c>
      <c r="G103" s="242"/>
      <c r="H103" s="243">
        <f>+H104+H106</f>
        <v>0</v>
      </c>
      <c r="I103" s="243">
        <f>+I104+I106</f>
        <v>0</v>
      </c>
      <c r="J103" s="243">
        <f>+J104+J106</f>
        <v>0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</row>
    <row r="104" spans="1:248" s="33" customFormat="1" ht="45" customHeight="1" hidden="1">
      <c r="A104" s="212" t="s">
        <v>221</v>
      </c>
      <c r="B104" s="197" t="s">
        <v>181</v>
      </c>
      <c r="C104" s="198" t="s">
        <v>188</v>
      </c>
      <c r="D104" s="199" t="s">
        <v>220</v>
      </c>
      <c r="E104" s="213" t="s">
        <v>292</v>
      </c>
      <c r="F104" s="214" t="s">
        <v>294</v>
      </c>
      <c r="G104" s="242"/>
      <c r="H104" s="203">
        <f>+H105</f>
        <v>0</v>
      </c>
      <c r="I104" s="203">
        <f>+I105</f>
        <v>0</v>
      </c>
      <c r="J104" s="203">
        <f>+J105</f>
        <v>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</row>
    <row r="105" spans="1:249" s="20" customFormat="1" ht="30" customHeight="1" hidden="1">
      <c r="A105" s="208" t="s">
        <v>190</v>
      </c>
      <c r="B105" s="188" t="s">
        <v>181</v>
      </c>
      <c r="C105" s="198" t="s">
        <v>188</v>
      </c>
      <c r="D105" s="199" t="s">
        <v>220</v>
      </c>
      <c r="E105" s="213" t="s">
        <v>292</v>
      </c>
      <c r="F105" s="214" t="s">
        <v>294</v>
      </c>
      <c r="G105" s="242" t="s">
        <v>191</v>
      </c>
      <c r="H105" s="243"/>
      <c r="I105" s="243"/>
      <c r="J105" s="24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</row>
    <row r="106" spans="1:38" s="21" customFormat="1" ht="45" customHeight="1" hidden="1">
      <c r="A106" s="212" t="s">
        <v>296</v>
      </c>
      <c r="B106" s="197" t="s">
        <v>181</v>
      </c>
      <c r="C106" s="198" t="s">
        <v>188</v>
      </c>
      <c r="D106" s="199" t="s">
        <v>220</v>
      </c>
      <c r="E106" s="213" t="s">
        <v>292</v>
      </c>
      <c r="F106" s="214" t="s">
        <v>295</v>
      </c>
      <c r="G106" s="202"/>
      <c r="H106" s="203">
        <f>+H107</f>
        <v>0</v>
      </c>
      <c r="I106" s="203">
        <f>+I107</f>
        <v>0</v>
      </c>
      <c r="J106" s="203">
        <f>+J107</f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s="19" customFormat="1" ht="30" customHeight="1" hidden="1">
      <c r="A107" s="208" t="s">
        <v>190</v>
      </c>
      <c r="B107" s="188" t="s">
        <v>181</v>
      </c>
      <c r="C107" s="198" t="s">
        <v>188</v>
      </c>
      <c r="D107" s="199" t="s">
        <v>220</v>
      </c>
      <c r="E107" s="213" t="s">
        <v>292</v>
      </c>
      <c r="F107" s="214" t="s">
        <v>295</v>
      </c>
      <c r="G107" s="242" t="s">
        <v>191</v>
      </c>
      <c r="H107" s="280"/>
      <c r="I107" s="280"/>
      <c r="J107" s="280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1:10" s="25" customFormat="1" ht="18.75" customHeight="1" hidden="1">
      <c r="A108" s="264" t="s">
        <v>222</v>
      </c>
      <c r="B108" s="265" t="s">
        <v>181</v>
      </c>
      <c r="C108" s="266" t="s">
        <v>223</v>
      </c>
      <c r="D108" s="266"/>
      <c r="E108" s="281"/>
      <c r="F108" s="182"/>
      <c r="G108" s="266"/>
      <c r="H108" s="282">
        <f>+H109</f>
        <v>0</v>
      </c>
      <c r="I108" s="282">
        <f>+I109</f>
        <v>0</v>
      </c>
      <c r="J108" s="282">
        <f>+J109</f>
        <v>0</v>
      </c>
    </row>
    <row r="109" spans="1:10" s="15" customFormat="1" ht="18.75" customHeight="1" hidden="1">
      <c r="A109" s="264" t="s">
        <v>224</v>
      </c>
      <c r="B109" s="188" t="s">
        <v>181</v>
      </c>
      <c r="C109" s="266" t="s">
        <v>223</v>
      </c>
      <c r="D109" s="266" t="s">
        <v>183</v>
      </c>
      <c r="E109" s="231"/>
      <c r="F109" s="232"/>
      <c r="G109" s="266"/>
      <c r="H109" s="282">
        <f aca="true" t="shared" si="13" ref="H109:J111">H110</f>
        <v>0</v>
      </c>
      <c r="I109" s="282">
        <f t="shared" si="13"/>
        <v>0</v>
      </c>
      <c r="J109" s="282">
        <f t="shared" si="13"/>
        <v>0</v>
      </c>
    </row>
    <row r="110" spans="1:10" s="15" customFormat="1" ht="90" customHeight="1" hidden="1">
      <c r="A110" s="264" t="s">
        <v>376</v>
      </c>
      <c r="B110" s="197" t="s">
        <v>181</v>
      </c>
      <c r="C110" s="266" t="s">
        <v>223</v>
      </c>
      <c r="D110" s="266" t="s">
        <v>183</v>
      </c>
      <c r="E110" s="259" t="s">
        <v>297</v>
      </c>
      <c r="F110" s="233" t="s">
        <v>249</v>
      </c>
      <c r="G110" s="266"/>
      <c r="H110" s="282">
        <f t="shared" si="13"/>
        <v>0</v>
      </c>
      <c r="I110" s="282">
        <f t="shared" si="13"/>
        <v>0</v>
      </c>
      <c r="J110" s="282">
        <f t="shared" si="13"/>
        <v>0</v>
      </c>
    </row>
    <row r="111" spans="1:10" s="15" customFormat="1" ht="75" customHeight="1" hidden="1">
      <c r="A111" s="283" t="s">
        <v>373</v>
      </c>
      <c r="B111" s="197" t="s">
        <v>181</v>
      </c>
      <c r="C111" s="273" t="s">
        <v>223</v>
      </c>
      <c r="D111" s="273" t="s">
        <v>183</v>
      </c>
      <c r="E111" s="220" t="s">
        <v>298</v>
      </c>
      <c r="F111" s="221" t="s">
        <v>249</v>
      </c>
      <c r="G111" s="273"/>
      <c r="H111" s="282">
        <f t="shared" si="13"/>
        <v>0</v>
      </c>
      <c r="I111" s="282">
        <f t="shared" si="13"/>
        <v>0</v>
      </c>
      <c r="J111" s="282">
        <f t="shared" si="13"/>
        <v>0</v>
      </c>
    </row>
    <row r="112" spans="1:10" s="15" customFormat="1" ht="30" customHeight="1" hidden="1">
      <c r="A112" s="196" t="s">
        <v>300</v>
      </c>
      <c r="B112" s="197" t="s">
        <v>181</v>
      </c>
      <c r="C112" s="198" t="s">
        <v>223</v>
      </c>
      <c r="D112" s="199" t="s">
        <v>183</v>
      </c>
      <c r="E112" s="200" t="s">
        <v>298</v>
      </c>
      <c r="F112" s="201" t="s">
        <v>299</v>
      </c>
      <c r="G112" s="202"/>
      <c r="H112" s="203">
        <f>+H113</f>
        <v>0</v>
      </c>
      <c r="I112" s="203">
        <f>+I113</f>
        <v>0</v>
      </c>
      <c r="J112" s="203">
        <f>+J113</f>
        <v>0</v>
      </c>
    </row>
    <row r="113" spans="1:10" s="15" customFormat="1" ht="18.75" customHeight="1" hidden="1">
      <c r="A113" s="208" t="s">
        <v>192</v>
      </c>
      <c r="B113" s="197" t="s">
        <v>181</v>
      </c>
      <c r="C113" s="273" t="s">
        <v>223</v>
      </c>
      <c r="D113" s="273" t="s">
        <v>183</v>
      </c>
      <c r="E113" s="284" t="s">
        <v>298</v>
      </c>
      <c r="F113" s="248" t="s">
        <v>299</v>
      </c>
      <c r="G113" s="188" t="s">
        <v>193</v>
      </c>
      <c r="H113" s="211"/>
      <c r="I113" s="211"/>
      <c r="J113" s="211"/>
    </row>
    <row r="114" spans="1:10" s="15" customFormat="1" ht="21" customHeight="1">
      <c r="A114" s="264" t="s">
        <v>225</v>
      </c>
      <c r="B114" s="188" t="s">
        <v>181</v>
      </c>
      <c r="C114" s="266" t="s">
        <v>223</v>
      </c>
      <c r="D114" s="266" t="s">
        <v>209</v>
      </c>
      <c r="E114" s="281"/>
      <c r="F114" s="182"/>
      <c r="G114" s="266"/>
      <c r="H114" s="282">
        <f aca="true" t="shared" si="14" ref="H114:J115">+H115</f>
        <v>278</v>
      </c>
      <c r="I114" s="282">
        <f t="shared" si="14"/>
        <v>55</v>
      </c>
      <c r="J114" s="282">
        <f t="shared" si="14"/>
        <v>55</v>
      </c>
    </row>
    <row r="115" spans="1:38" s="35" customFormat="1" ht="104.25" customHeight="1">
      <c r="A115" s="285" t="s">
        <v>27</v>
      </c>
      <c r="B115" s="197" t="s">
        <v>181</v>
      </c>
      <c r="C115" s="266" t="s">
        <v>223</v>
      </c>
      <c r="D115" s="267" t="s">
        <v>209</v>
      </c>
      <c r="E115" s="286" t="s">
        <v>264</v>
      </c>
      <c r="F115" s="287" t="s">
        <v>249</v>
      </c>
      <c r="G115" s="270"/>
      <c r="H115" s="282">
        <f t="shared" si="14"/>
        <v>278</v>
      </c>
      <c r="I115" s="282">
        <f t="shared" si="14"/>
        <v>55</v>
      </c>
      <c r="J115" s="282">
        <f t="shared" si="14"/>
        <v>55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23" customFormat="1" ht="38.25" customHeight="1">
      <c r="A116" s="196" t="s">
        <v>22</v>
      </c>
      <c r="B116" s="197" t="s">
        <v>181</v>
      </c>
      <c r="C116" s="198" t="s">
        <v>223</v>
      </c>
      <c r="D116" s="199" t="s">
        <v>209</v>
      </c>
      <c r="E116" s="286" t="s">
        <v>265</v>
      </c>
      <c r="F116" s="287" t="s">
        <v>249</v>
      </c>
      <c r="G116" s="202"/>
      <c r="H116" s="203">
        <f>+H117+H121</f>
        <v>278</v>
      </c>
      <c r="I116" s="203">
        <f>+I117+I121</f>
        <v>55</v>
      </c>
      <c r="J116" s="203">
        <f>+J117+J121</f>
        <v>55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10" s="22" customFormat="1" ht="29.25" customHeight="1">
      <c r="A117" s="196" t="s">
        <v>267</v>
      </c>
      <c r="B117" s="197" t="s">
        <v>181</v>
      </c>
      <c r="C117" s="198" t="s">
        <v>223</v>
      </c>
      <c r="D117" s="199" t="s">
        <v>209</v>
      </c>
      <c r="E117" s="286" t="s">
        <v>265</v>
      </c>
      <c r="F117" s="287" t="s">
        <v>266</v>
      </c>
      <c r="G117" s="202"/>
      <c r="H117" s="203">
        <f>SUM(H118:H120)</f>
        <v>258</v>
      </c>
      <c r="I117" s="203">
        <f>SUM(I118:I120)</f>
        <v>50</v>
      </c>
      <c r="J117" s="203">
        <f>SUM(J118:J120)</f>
        <v>50</v>
      </c>
    </row>
    <row r="118" spans="1:10" s="22" customFormat="1" ht="41.25" customHeight="1">
      <c r="A118" s="288" t="s">
        <v>190</v>
      </c>
      <c r="B118" s="197" t="s">
        <v>181</v>
      </c>
      <c r="C118" s="198" t="s">
        <v>223</v>
      </c>
      <c r="D118" s="199" t="s">
        <v>209</v>
      </c>
      <c r="E118" s="286" t="s">
        <v>265</v>
      </c>
      <c r="F118" s="287" t="s">
        <v>266</v>
      </c>
      <c r="G118" s="202" t="s">
        <v>191</v>
      </c>
      <c r="H118" s="203">
        <v>258</v>
      </c>
      <c r="I118" s="203">
        <v>50</v>
      </c>
      <c r="J118" s="203">
        <v>50</v>
      </c>
    </row>
    <row r="119" spans="1:10" s="22" customFormat="1" ht="1.5" customHeight="1" hidden="1">
      <c r="A119" s="263" t="s">
        <v>214</v>
      </c>
      <c r="B119" s="197" t="s">
        <v>181</v>
      </c>
      <c r="C119" s="198" t="s">
        <v>223</v>
      </c>
      <c r="D119" s="199" t="s">
        <v>209</v>
      </c>
      <c r="E119" s="286" t="s">
        <v>265</v>
      </c>
      <c r="F119" s="287" t="s">
        <v>266</v>
      </c>
      <c r="G119" s="202" t="s">
        <v>213</v>
      </c>
      <c r="H119" s="203"/>
      <c r="I119" s="203"/>
      <c r="J119" s="203"/>
    </row>
    <row r="120" spans="1:10" s="22" customFormat="1" ht="19.5" customHeight="1" hidden="1">
      <c r="A120" s="208" t="s">
        <v>192</v>
      </c>
      <c r="B120" s="197" t="s">
        <v>181</v>
      </c>
      <c r="C120" s="198" t="s">
        <v>223</v>
      </c>
      <c r="D120" s="199" t="s">
        <v>209</v>
      </c>
      <c r="E120" s="286" t="s">
        <v>265</v>
      </c>
      <c r="F120" s="287" t="s">
        <v>266</v>
      </c>
      <c r="G120" s="202" t="s">
        <v>193</v>
      </c>
      <c r="H120" s="203"/>
      <c r="I120" s="203"/>
      <c r="J120" s="203"/>
    </row>
    <row r="121" spans="1:38" s="23" customFormat="1" ht="27.75" customHeight="1">
      <c r="A121" s="196" t="s">
        <v>269</v>
      </c>
      <c r="B121" s="197"/>
      <c r="C121" s="198"/>
      <c r="D121" s="199"/>
      <c r="E121" s="200" t="s">
        <v>265</v>
      </c>
      <c r="F121" s="201" t="s">
        <v>268</v>
      </c>
      <c r="G121" s="202"/>
      <c r="H121" s="203">
        <f>SUM(H122:H124)</f>
        <v>20</v>
      </c>
      <c r="I121" s="203">
        <f>SUM(I122:I124)</f>
        <v>5</v>
      </c>
      <c r="J121" s="203">
        <f>SUM(J122:J124)</f>
        <v>5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10" s="22" customFormat="1" ht="45.75" customHeight="1">
      <c r="A122" s="288" t="s">
        <v>190</v>
      </c>
      <c r="B122" s="197" t="s">
        <v>181</v>
      </c>
      <c r="C122" s="198" t="s">
        <v>223</v>
      </c>
      <c r="D122" s="199" t="s">
        <v>209</v>
      </c>
      <c r="E122" s="286" t="s">
        <v>265</v>
      </c>
      <c r="F122" s="287" t="s">
        <v>268</v>
      </c>
      <c r="G122" s="202" t="s">
        <v>191</v>
      </c>
      <c r="H122" s="203">
        <v>20</v>
      </c>
      <c r="I122" s="203">
        <v>5</v>
      </c>
      <c r="J122" s="203">
        <v>5</v>
      </c>
    </row>
    <row r="123" spans="1:10" s="22" customFormat="1" ht="55.5" customHeight="1" hidden="1">
      <c r="A123" s="263" t="s">
        <v>214</v>
      </c>
      <c r="B123" s="197" t="s">
        <v>181</v>
      </c>
      <c r="C123" s="198" t="s">
        <v>223</v>
      </c>
      <c r="D123" s="199" t="s">
        <v>209</v>
      </c>
      <c r="E123" s="286" t="s">
        <v>265</v>
      </c>
      <c r="F123" s="287" t="s">
        <v>268</v>
      </c>
      <c r="G123" s="202" t="s">
        <v>213</v>
      </c>
      <c r="H123" s="203"/>
      <c r="I123" s="203"/>
      <c r="J123" s="203"/>
    </row>
    <row r="124" spans="1:10" s="22" customFormat="1" ht="19.5" customHeight="1" hidden="1">
      <c r="A124" s="208" t="s">
        <v>192</v>
      </c>
      <c r="B124" s="197" t="s">
        <v>181</v>
      </c>
      <c r="C124" s="198" t="s">
        <v>223</v>
      </c>
      <c r="D124" s="199" t="s">
        <v>209</v>
      </c>
      <c r="E124" s="286" t="s">
        <v>265</v>
      </c>
      <c r="F124" s="287" t="s">
        <v>268</v>
      </c>
      <c r="G124" s="202" t="s">
        <v>193</v>
      </c>
      <c r="H124" s="203"/>
      <c r="I124" s="203"/>
      <c r="J124" s="203"/>
    </row>
    <row r="125" spans="1:10" s="22" customFormat="1" ht="34.5" customHeight="1">
      <c r="A125" s="289" t="s">
        <v>237</v>
      </c>
      <c r="B125" s="188" t="s">
        <v>181</v>
      </c>
      <c r="C125" s="188" t="s">
        <v>198</v>
      </c>
      <c r="D125" s="207"/>
      <c r="E125" s="228"/>
      <c r="F125" s="201"/>
      <c r="G125" s="210"/>
      <c r="H125" s="211">
        <f aca="true" t="shared" si="15" ref="H125:J129">+H126</f>
        <v>20</v>
      </c>
      <c r="I125" s="211">
        <f t="shared" si="15"/>
        <v>5</v>
      </c>
      <c r="J125" s="211">
        <f t="shared" si="15"/>
        <v>5</v>
      </c>
    </row>
    <row r="126" spans="1:10" s="22" customFormat="1" ht="30.75" customHeight="1">
      <c r="A126" s="289" t="s">
        <v>238</v>
      </c>
      <c r="B126" s="239" t="s">
        <v>181</v>
      </c>
      <c r="C126" s="188" t="s">
        <v>198</v>
      </c>
      <c r="D126" s="207" t="s">
        <v>198</v>
      </c>
      <c r="E126" s="228"/>
      <c r="F126" s="201"/>
      <c r="G126" s="210"/>
      <c r="H126" s="211">
        <f t="shared" si="15"/>
        <v>20</v>
      </c>
      <c r="I126" s="211">
        <f t="shared" si="15"/>
        <v>5</v>
      </c>
      <c r="J126" s="211">
        <f t="shared" si="15"/>
        <v>5</v>
      </c>
    </row>
    <row r="127" spans="1:10" s="22" customFormat="1" ht="106.5" customHeight="1">
      <c r="A127" s="289" t="s">
        <v>9</v>
      </c>
      <c r="B127" s="188" t="s">
        <v>181</v>
      </c>
      <c r="C127" s="188" t="s">
        <v>198</v>
      </c>
      <c r="D127" s="207" t="s">
        <v>198</v>
      </c>
      <c r="E127" s="204" t="s">
        <v>270</v>
      </c>
      <c r="F127" s="205" t="s">
        <v>249</v>
      </c>
      <c r="G127" s="210"/>
      <c r="H127" s="211">
        <f t="shared" si="15"/>
        <v>20</v>
      </c>
      <c r="I127" s="211">
        <f t="shared" si="15"/>
        <v>5</v>
      </c>
      <c r="J127" s="211">
        <f t="shared" si="15"/>
        <v>5</v>
      </c>
    </row>
    <row r="128" spans="1:10" s="22" customFormat="1" ht="145.5" customHeight="1">
      <c r="A128" s="290" t="s">
        <v>426</v>
      </c>
      <c r="B128" s="188" t="s">
        <v>181</v>
      </c>
      <c r="C128" s="188" t="s">
        <v>198</v>
      </c>
      <c r="D128" s="207" t="s">
        <v>198</v>
      </c>
      <c r="E128" s="291" t="s">
        <v>239</v>
      </c>
      <c r="F128" s="205" t="s">
        <v>249</v>
      </c>
      <c r="G128" s="210"/>
      <c r="H128" s="211">
        <f t="shared" si="15"/>
        <v>20</v>
      </c>
      <c r="I128" s="211">
        <f t="shared" si="15"/>
        <v>5</v>
      </c>
      <c r="J128" s="211">
        <f t="shared" si="15"/>
        <v>5</v>
      </c>
    </row>
    <row r="129" spans="1:10" s="22" customFormat="1" ht="39.75" customHeight="1">
      <c r="A129" s="290" t="s">
        <v>272</v>
      </c>
      <c r="B129" s="188" t="s">
        <v>181</v>
      </c>
      <c r="C129" s="188" t="s">
        <v>198</v>
      </c>
      <c r="D129" s="207" t="s">
        <v>198</v>
      </c>
      <c r="E129" s="291" t="s">
        <v>239</v>
      </c>
      <c r="F129" s="205" t="s">
        <v>271</v>
      </c>
      <c r="G129" s="210"/>
      <c r="H129" s="211">
        <f t="shared" si="15"/>
        <v>20</v>
      </c>
      <c r="I129" s="211">
        <f t="shared" si="15"/>
        <v>5</v>
      </c>
      <c r="J129" s="211">
        <f t="shared" si="15"/>
        <v>5</v>
      </c>
    </row>
    <row r="130" spans="1:10" s="22" customFormat="1" ht="44.25" customHeight="1">
      <c r="A130" s="288" t="s">
        <v>190</v>
      </c>
      <c r="B130" s="188" t="s">
        <v>181</v>
      </c>
      <c r="C130" s="188" t="s">
        <v>198</v>
      </c>
      <c r="D130" s="207" t="s">
        <v>198</v>
      </c>
      <c r="E130" s="291" t="s">
        <v>239</v>
      </c>
      <c r="F130" s="205" t="s">
        <v>271</v>
      </c>
      <c r="G130" s="210" t="s">
        <v>191</v>
      </c>
      <c r="H130" s="211">
        <v>20</v>
      </c>
      <c r="I130" s="211">
        <v>5</v>
      </c>
      <c r="J130" s="211">
        <v>5</v>
      </c>
    </row>
    <row r="131" spans="1:10" s="15" customFormat="1" ht="30.75" customHeight="1">
      <c r="A131" s="194" t="s">
        <v>226</v>
      </c>
      <c r="B131" s="265" t="s">
        <v>181</v>
      </c>
      <c r="C131" s="189" t="s">
        <v>227</v>
      </c>
      <c r="D131" s="189"/>
      <c r="E131" s="281"/>
      <c r="F131" s="182"/>
      <c r="G131" s="189"/>
      <c r="H131" s="195">
        <f aca="true" t="shared" si="16" ref="H131:J133">+H132</f>
        <v>1820</v>
      </c>
      <c r="I131" s="195">
        <f t="shared" si="16"/>
        <v>628</v>
      </c>
      <c r="J131" s="195">
        <f t="shared" si="16"/>
        <v>627.2</v>
      </c>
    </row>
    <row r="132" spans="1:10" s="15" customFormat="1" ht="25.5" customHeight="1">
      <c r="A132" s="194" t="s">
        <v>228</v>
      </c>
      <c r="B132" s="188" t="s">
        <v>181</v>
      </c>
      <c r="C132" s="189" t="s">
        <v>227</v>
      </c>
      <c r="D132" s="189" t="s">
        <v>182</v>
      </c>
      <c r="E132" s="231"/>
      <c r="F132" s="232"/>
      <c r="G132" s="189"/>
      <c r="H132" s="195">
        <f t="shared" si="16"/>
        <v>1820</v>
      </c>
      <c r="I132" s="195">
        <f t="shared" si="16"/>
        <v>628</v>
      </c>
      <c r="J132" s="195">
        <f t="shared" si="16"/>
        <v>627.2</v>
      </c>
    </row>
    <row r="133" spans="1:10" s="15" customFormat="1" ht="84.75" customHeight="1">
      <c r="A133" s="208" t="s">
        <v>7</v>
      </c>
      <c r="B133" s="197" t="s">
        <v>181</v>
      </c>
      <c r="C133" s="188" t="s">
        <v>227</v>
      </c>
      <c r="D133" s="188" t="s">
        <v>182</v>
      </c>
      <c r="E133" s="259" t="s">
        <v>248</v>
      </c>
      <c r="F133" s="233" t="s">
        <v>249</v>
      </c>
      <c r="G133" s="189"/>
      <c r="H133" s="195">
        <f t="shared" si="16"/>
        <v>1820</v>
      </c>
      <c r="I133" s="195">
        <f t="shared" si="16"/>
        <v>628</v>
      </c>
      <c r="J133" s="195">
        <f t="shared" si="16"/>
        <v>627.2</v>
      </c>
    </row>
    <row r="134" spans="1:10" s="15" customFormat="1" ht="147" customHeight="1">
      <c r="A134" s="206" t="s">
        <v>8</v>
      </c>
      <c r="B134" s="197" t="s">
        <v>181</v>
      </c>
      <c r="C134" s="188" t="s">
        <v>227</v>
      </c>
      <c r="D134" s="188" t="s">
        <v>182</v>
      </c>
      <c r="E134" s="220" t="s">
        <v>250</v>
      </c>
      <c r="F134" s="221" t="s">
        <v>249</v>
      </c>
      <c r="G134" s="188"/>
      <c r="H134" s="195">
        <f>H135+H139+H141</f>
        <v>1820</v>
      </c>
      <c r="I134" s="195">
        <f>I135+I139+I141</f>
        <v>628</v>
      </c>
      <c r="J134" s="195">
        <f>J135+J139+J141</f>
        <v>627.2</v>
      </c>
    </row>
    <row r="135" spans="1:10" s="15" customFormat="1" ht="45" customHeight="1">
      <c r="A135" s="208" t="s">
        <v>252</v>
      </c>
      <c r="B135" s="197" t="s">
        <v>181</v>
      </c>
      <c r="C135" s="188" t="s">
        <v>227</v>
      </c>
      <c r="D135" s="207" t="s">
        <v>182</v>
      </c>
      <c r="E135" s="259" t="s">
        <v>250</v>
      </c>
      <c r="F135" s="209" t="s">
        <v>251</v>
      </c>
      <c r="G135" s="210"/>
      <c r="H135" s="195">
        <f>SUM(H136:H138)</f>
        <v>1820</v>
      </c>
      <c r="I135" s="195">
        <f>SUM(I136:I138)</f>
        <v>628</v>
      </c>
      <c r="J135" s="195">
        <f>SUM(J136:J138)</f>
        <v>627.2</v>
      </c>
    </row>
    <row r="136" spans="1:10" s="15" customFormat="1" ht="90" customHeight="1">
      <c r="A136" s="206" t="s">
        <v>189</v>
      </c>
      <c r="B136" s="197" t="s">
        <v>181</v>
      </c>
      <c r="C136" s="188" t="s">
        <v>227</v>
      </c>
      <c r="D136" s="188" t="s">
        <v>182</v>
      </c>
      <c r="E136" s="259" t="s">
        <v>250</v>
      </c>
      <c r="F136" s="209" t="s">
        <v>251</v>
      </c>
      <c r="G136" s="188" t="s">
        <v>184</v>
      </c>
      <c r="H136" s="211">
        <v>1037</v>
      </c>
      <c r="I136" s="211">
        <v>600</v>
      </c>
      <c r="J136" s="211">
        <v>600</v>
      </c>
    </row>
    <row r="137" spans="1:10" s="15" customFormat="1" ht="44.25" customHeight="1">
      <c r="A137" s="263" t="s">
        <v>190</v>
      </c>
      <c r="B137" s="197" t="s">
        <v>181</v>
      </c>
      <c r="C137" s="188" t="s">
        <v>227</v>
      </c>
      <c r="D137" s="188" t="s">
        <v>182</v>
      </c>
      <c r="E137" s="259" t="s">
        <v>250</v>
      </c>
      <c r="F137" s="209" t="s">
        <v>251</v>
      </c>
      <c r="G137" s="188" t="s">
        <v>191</v>
      </c>
      <c r="H137" s="211">
        <v>723</v>
      </c>
      <c r="I137" s="211">
        <v>23</v>
      </c>
      <c r="J137" s="211">
        <v>22.2</v>
      </c>
    </row>
    <row r="138" spans="1:10" s="15" customFormat="1" ht="26.25" customHeight="1">
      <c r="A138" s="263" t="s">
        <v>192</v>
      </c>
      <c r="B138" s="197" t="s">
        <v>181</v>
      </c>
      <c r="C138" s="188" t="s">
        <v>227</v>
      </c>
      <c r="D138" s="188" t="s">
        <v>182</v>
      </c>
      <c r="E138" s="259" t="s">
        <v>250</v>
      </c>
      <c r="F138" s="209" t="s">
        <v>251</v>
      </c>
      <c r="G138" s="188" t="s">
        <v>193</v>
      </c>
      <c r="H138" s="211">
        <v>60</v>
      </c>
      <c r="I138" s="211">
        <v>5</v>
      </c>
      <c r="J138" s="211">
        <v>5</v>
      </c>
    </row>
    <row r="139" spans="1:38" s="23" customFormat="1" ht="59.25" customHeight="1" hidden="1">
      <c r="A139" s="292" t="s">
        <v>254</v>
      </c>
      <c r="B139" s="197" t="s">
        <v>181</v>
      </c>
      <c r="C139" s="188" t="s">
        <v>227</v>
      </c>
      <c r="D139" s="207" t="s">
        <v>182</v>
      </c>
      <c r="E139" s="204" t="s">
        <v>250</v>
      </c>
      <c r="F139" s="205" t="s">
        <v>253</v>
      </c>
      <c r="G139" s="198"/>
      <c r="H139" s="203">
        <f>+H140</f>
        <v>0</v>
      </c>
      <c r="I139" s="203">
        <f>+I140</f>
        <v>0</v>
      </c>
      <c r="J139" s="203">
        <f>+J140</f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s="23" customFormat="1" ht="37.5" customHeight="1" hidden="1">
      <c r="A140" s="263" t="s">
        <v>190</v>
      </c>
      <c r="B140" s="197" t="s">
        <v>181</v>
      </c>
      <c r="C140" s="188" t="s">
        <v>227</v>
      </c>
      <c r="D140" s="188" t="s">
        <v>182</v>
      </c>
      <c r="E140" s="259" t="s">
        <v>250</v>
      </c>
      <c r="F140" s="205" t="s">
        <v>253</v>
      </c>
      <c r="G140" s="188" t="s">
        <v>191</v>
      </c>
      <c r="H140" s="211"/>
      <c r="I140" s="211"/>
      <c r="J140" s="211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s="23" customFormat="1" ht="52.5" customHeight="1" hidden="1">
      <c r="A141" s="292" t="s">
        <v>256</v>
      </c>
      <c r="B141" s="197" t="s">
        <v>181</v>
      </c>
      <c r="C141" s="188" t="s">
        <v>227</v>
      </c>
      <c r="D141" s="207" t="s">
        <v>182</v>
      </c>
      <c r="E141" s="204" t="s">
        <v>250</v>
      </c>
      <c r="F141" s="205" t="s">
        <v>255</v>
      </c>
      <c r="G141" s="198"/>
      <c r="H141" s="203">
        <f>+H142</f>
        <v>0</v>
      </c>
      <c r="I141" s="203">
        <f>+I142</f>
        <v>0</v>
      </c>
      <c r="J141" s="203">
        <f>+J142</f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s="23" customFormat="1" ht="30" customHeight="1" hidden="1">
      <c r="A142" s="263" t="s">
        <v>190</v>
      </c>
      <c r="B142" s="197" t="s">
        <v>181</v>
      </c>
      <c r="C142" s="188" t="s">
        <v>227</v>
      </c>
      <c r="D142" s="188" t="s">
        <v>182</v>
      </c>
      <c r="E142" s="259" t="s">
        <v>250</v>
      </c>
      <c r="F142" s="205" t="s">
        <v>255</v>
      </c>
      <c r="G142" s="188" t="s">
        <v>191</v>
      </c>
      <c r="H142" s="211"/>
      <c r="I142" s="211"/>
      <c r="J142" s="211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10" s="15" customFormat="1" ht="18.75" customHeight="1" hidden="1">
      <c r="A143" s="194" t="s">
        <v>229</v>
      </c>
      <c r="B143" s="265" t="s">
        <v>181</v>
      </c>
      <c r="C143" s="293">
        <v>10</v>
      </c>
      <c r="D143" s="293"/>
      <c r="E143" s="281"/>
      <c r="F143" s="182"/>
      <c r="G143" s="189"/>
      <c r="H143" s="195">
        <f>+H144+G149</f>
        <v>0</v>
      </c>
      <c r="I143" s="195">
        <f>+I144+H149</f>
        <v>0</v>
      </c>
      <c r="J143" s="195">
        <f>+J144+I149</f>
        <v>0</v>
      </c>
    </row>
    <row r="144" spans="1:10" s="15" customFormat="1" ht="18.75" customHeight="1" hidden="1">
      <c r="A144" s="194" t="s">
        <v>230</v>
      </c>
      <c r="B144" s="188" t="s">
        <v>181</v>
      </c>
      <c r="C144" s="294">
        <v>10</v>
      </c>
      <c r="D144" s="266" t="s">
        <v>182</v>
      </c>
      <c r="E144" s="231"/>
      <c r="F144" s="232"/>
      <c r="G144" s="266"/>
      <c r="H144" s="195">
        <f aca="true" t="shared" si="17" ref="H144:J147">H145</f>
        <v>0</v>
      </c>
      <c r="I144" s="195">
        <f t="shared" si="17"/>
        <v>0</v>
      </c>
      <c r="J144" s="195">
        <f t="shared" si="17"/>
        <v>0</v>
      </c>
    </row>
    <row r="145" spans="1:10" s="15" customFormat="1" ht="54" customHeight="1" hidden="1">
      <c r="A145" s="295" t="s">
        <v>366</v>
      </c>
      <c r="B145" s="197" t="s">
        <v>181</v>
      </c>
      <c r="C145" s="296">
        <v>10</v>
      </c>
      <c r="D145" s="297" t="s">
        <v>182</v>
      </c>
      <c r="E145" s="259" t="s">
        <v>259</v>
      </c>
      <c r="F145" s="233" t="s">
        <v>249</v>
      </c>
      <c r="G145" s="222"/>
      <c r="H145" s="195">
        <f t="shared" si="17"/>
        <v>0</v>
      </c>
      <c r="I145" s="195">
        <f t="shared" si="17"/>
        <v>0</v>
      </c>
      <c r="J145" s="195">
        <f t="shared" si="17"/>
        <v>0</v>
      </c>
    </row>
    <row r="146" spans="1:10" s="15" customFormat="1" ht="108" customHeight="1" hidden="1">
      <c r="A146" s="298" t="s">
        <v>367</v>
      </c>
      <c r="B146" s="197" t="s">
        <v>181</v>
      </c>
      <c r="C146" s="251">
        <v>10</v>
      </c>
      <c r="D146" s="254" t="s">
        <v>182</v>
      </c>
      <c r="E146" s="220" t="s">
        <v>260</v>
      </c>
      <c r="F146" s="221" t="s">
        <v>249</v>
      </c>
      <c r="G146" s="253"/>
      <c r="H146" s="195">
        <f t="shared" si="17"/>
        <v>0</v>
      </c>
      <c r="I146" s="195">
        <f t="shared" si="17"/>
        <v>0</v>
      </c>
      <c r="J146" s="195">
        <f t="shared" si="17"/>
        <v>0</v>
      </c>
    </row>
    <row r="147" spans="1:10" s="15" customFormat="1" ht="42.75" customHeight="1" hidden="1">
      <c r="A147" s="261" t="s">
        <v>231</v>
      </c>
      <c r="B147" s="197" t="s">
        <v>181</v>
      </c>
      <c r="C147" s="299">
        <v>10</v>
      </c>
      <c r="D147" s="254" t="s">
        <v>182</v>
      </c>
      <c r="E147" s="220" t="s">
        <v>260</v>
      </c>
      <c r="F147" s="221" t="s">
        <v>261</v>
      </c>
      <c r="G147" s="253"/>
      <c r="H147" s="195">
        <f t="shared" si="17"/>
        <v>0</v>
      </c>
      <c r="I147" s="195">
        <f t="shared" si="17"/>
        <v>0</v>
      </c>
      <c r="J147" s="195">
        <f t="shared" si="17"/>
        <v>0</v>
      </c>
    </row>
    <row r="148" spans="1:10" s="15" customFormat="1" ht="20.25" customHeight="1" hidden="1">
      <c r="A148" s="208" t="s">
        <v>232</v>
      </c>
      <c r="B148" s="197" t="s">
        <v>181</v>
      </c>
      <c r="C148" s="251">
        <v>10</v>
      </c>
      <c r="D148" s="254" t="s">
        <v>182</v>
      </c>
      <c r="E148" s="220" t="s">
        <v>260</v>
      </c>
      <c r="F148" s="221" t="s">
        <v>261</v>
      </c>
      <c r="G148" s="253" t="s">
        <v>233</v>
      </c>
      <c r="H148" s="211"/>
      <c r="I148" s="211"/>
      <c r="J148" s="211"/>
    </row>
    <row r="149" spans="1:38" s="23" customFormat="1" ht="19.5" customHeight="1" hidden="1">
      <c r="A149" s="300" t="s">
        <v>234</v>
      </c>
      <c r="B149" s="188" t="s">
        <v>181</v>
      </c>
      <c r="C149" s="296">
        <v>10</v>
      </c>
      <c r="D149" s="297" t="s">
        <v>209</v>
      </c>
      <c r="E149" s="286"/>
      <c r="F149" s="287"/>
      <c r="G149" s="198"/>
      <c r="H149" s="195">
        <f aca="true" t="shared" si="18" ref="H149:J152">H150</f>
        <v>0</v>
      </c>
      <c r="I149" s="195">
        <f t="shared" si="18"/>
        <v>0</v>
      </c>
      <c r="J149" s="195">
        <f t="shared" si="18"/>
        <v>0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s="23" customFormat="1" ht="75" customHeight="1" hidden="1">
      <c r="A150" s="223" t="s">
        <v>377</v>
      </c>
      <c r="B150" s="197" t="s">
        <v>181</v>
      </c>
      <c r="C150" s="301">
        <v>10</v>
      </c>
      <c r="D150" s="301" t="s">
        <v>209</v>
      </c>
      <c r="E150" s="259" t="s">
        <v>259</v>
      </c>
      <c r="F150" s="233" t="s">
        <v>249</v>
      </c>
      <c r="G150" s="198"/>
      <c r="H150" s="195">
        <f t="shared" si="18"/>
        <v>0</v>
      </c>
      <c r="I150" s="195">
        <f t="shared" si="18"/>
        <v>0</v>
      </c>
      <c r="J150" s="195">
        <f t="shared" si="18"/>
        <v>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s="19" customFormat="1" ht="104.25" customHeight="1" hidden="1">
      <c r="A151" s="302" t="s">
        <v>378</v>
      </c>
      <c r="B151" s="197" t="s">
        <v>181</v>
      </c>
      <c r="C151" s="303" t="s">
        <v>235</v>
      </c>
      <c r="D151" s="304" t="s">
        <v>209</v>
      </c>
      <c r="E151" s="220" t="s">
        <v>260</v>
      </c>
      <c r="F151" s="221" t="s">
        <v>249</v>
      </c>
      <c r="G151" s="189"/>
      <c r="H151" s="195">
        <f t="shared" si="18"/>
        <v>0</v>
      </c>
      <c r="I151" s="195">
        <f t="shared" si="18"/>
        <v>0</v>
      </c>
      <c r="J151" s="195">
        <f t="shared" si="18"/>
        <v>0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s="19" customFormat="1" ht="30" customHeight="1" hidden="1">
      <c r="A152" s="217" t="s">
        <v>236</v>
      </c>
      <c r="B152" s="197" t="s">
        <v>181</v>
      </c>
      <c r="C152" s="305" t="s">
        <v>235</v>
      </c>
      <c r="D152" s="306" t="s">
        <v>209</v>
      </c>
      <c r="E152" s="220" t="s">
        <v>260</v>
      </c>
      <c r="F152" s="221" t="s">
        <v>278</v>
      </c>
      <c r="G152" s="189"/>
      <c r="H152" s="195">
        <f t="shared" si="18"/>
        <v>0</v>
      </c>
      <c r="I152" s="195">
        <f t="shared" si="18"/>
        <v>0</v>
      </c>
      <c r="J152" s="195">
        <f t="shared" si="18"/>
        <v>0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s="19" customFormat="1" ht="30" customHeight="1" hidden="1">
      <c r="A153" s="208" t="s">
        <v>232</v>
      </c>
      <c r="B153" s="197" t="s">
        <v>181</v>
      </c>
      <c r="C153" s="307" t="s">
        <v>235</v>
      </c>
      <c r="D153" s="307" t="s">
        <v>209</v>
      </c>
      <c r="E153" s="220" t="s">
        <v>260</v>
      </c>
      <c r="F153" s="221" t="s">
        <v>278</v>
      </c>
      <c r="G153" s="189" t="s">
        <v>233</v>
      </c>
      <c r="H153" s="211"/>
      <c r="I153" s="211"/>
      <c r="J153" s="211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s="19" customFormat="1" ht="18.75">
      <c r="A154" s="206" t="s">
        <v>240</v>
      </c>
      <c r="B154" s="188" t="s">
        <v>181</v>
      </c>
      <c r="C154" s="224">
        <v>11</v>
      </c>
      <c r="D154" s="207"/>
      <c r="E154" s="200"/>
      <c r="F154" s="201"/>
      <c r="G154" s="210"/>
      <c r="H154" s="211">
        <f aca="true" t="shared" si="19" ref="H154:J156">+H155</f>
        <v>65</v>
      </c>
      <c r="I154" s="211">
        <f t="shared" si="19"/>
        <v>5</v>
      </c>
      <c r="J154" s="211">
        <f t="shared" si="19"/>
        <v>5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:38" s="19" customFormat="1" ht="21" customHeight="1">
      <c r="A155" s="206" t="s">
        <v>241</v>
      </c>
      <c r="B155" s="239" t="s">
        <v>181</v>
      </c>
      <c r="C155" s="224">
        <v>11</v>
      </c>
      <c r="D155" s="207" t="s">
        <v>183</v>
      </c>
      <c r="E155" s="291"/>
      <c r="F155" s="205"/>
      <c r="G155" s="210"/>
      <c r="H155" s="211">
        <f t="shared" si="19"/>
        <v>65</v>
      </c>
      <c r="I155" s="211">
        <f t="shared" si="19"/>
        <v>5</v>
      </c>
      <c r="J155" s="211">
        <f t="shared" si="19"/>
        <v>5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</row>
    <row r="156" spans="1:38" s="37" customFormat="1" ht="113.25" customHeight="1">
      <c r="A156" s="289" t="s">
        <v>6</v>
      </c>
      <c r="B156" s="188" t="s">
        <v>181</v>
      </c>
      <c r="C156" s="188" t="s">
        <v>242</v>
      </c>
      <c r="D156" s="207" t="s">
        <v>183</v>
      </c>
      <c r="E156" s="291" t="s">
        <v>270</v>
      </c>
      <c r="F156" s="205" t="s">
        <v>249</v>
      </c>
      <c r="G156" s="210"/>
      <c r="H156" s="211">
        <f t="shared" si="19"/>
        <v>65</v>
      </c>
      <c r="I156" s="211">
        <f t="shared" si="19"/>
        <v>5</v>
      </c>
      <c r="J156" s="211">
        <f t="shared" si="19"/>
        <v>5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s="19" customFormat="1" ht="138" customHeight="1">
      <c r="A157" s="206" t="s">
        <v>0</v>
      </c>
      <c r="B157" s="188" t="s">
        <v>181</v>
      </c>
      <c r="C157" s="188" t="s">
        <v>242</v>
      </c>
      <c r="D157" s="207" t="s">
        <v>183</v>
      </c>
      <c r="E157" s="291" t="s">
        <v>243</v>
      </c>
      <c r="F157" s="205" t="s">
        <v>249</v>
      </c>
      <c r="G157" s="210"/>
      <c r="H157" s="211">
        <f>+H158+H160</f>
        <v>65</v>
      </c>
      <c r="I157" s="211">
        <f>+I158+I160</f>
        <v>5</v>
      </c>
      <c r="J157" s="211">
        <f>+J158+J160</f>
        <v>5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</row>
    <row r="158" spans="1:38" s="19" customFormat="1" ht="84" customHeight="1">
      <c r="A158" s="208" t="s">
        <v>370</v>
      </c>
      <c r="B158" s="188" t="s">
        <v>181</v>
      </c>
      <c r="C158" s="188" t="s">
        <v>242</v>
      </c>
      <c r="D158" s="207" t="s">
        <v>183</v>
      </c>
      <c r="E158" s="291" t="s">
        <v>243</v>
      </c>
      <c r="F158" s="205" t="s">
        <v>273</v>
      </c>
      <c r="G158" s="210"/>
      <c r="H158" s="211">
        <f>+H159</f>
        <v>65</v>
      </c>
      <c r="I158" s="211">
        <f>+I159</f>
        <v>5</v>
      </c>
      <c r="J158" s="211">
        <f>+J159</f>
        <v>5</v>
      </c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1:38" s="19" customFormat="1" ht="43.5" customHeight="1">
      <c r="A159" s="263" t="s">
        <v>190</v>
      </c>
      <c r="B159" s="188" t="s">
        <v>181</v>
      </c>
      <c r="C159" s="188" t="s">
        <v>242</v>
      </c>
      <c r="D159" s="207" t="s">
        <v>183</v>
      </c>
      <c r="E159" s="291" t="s">
        <v>243</v>
      </c>
      <c r="F159" s="205" t="s">
        <v>273</v>
      </c>
      <c r="G159" s="210" t="s">
        <v>191</v>
      </c>
      <c r="H159" s="211">
        <v>65</v>
      </c>
      <c r="I159" s="211">
        <v>5</v>
      </c>
      <c r="J159" s="211">
        <v>5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1:38" s="19" customFormat="1" ht="63" customHeight="1" hidden="1">
      <c r="A160" s="102" t="s">
        <v>379</v>
      </c>
      <c r="B160" s="99" t="s">
        <v>181</v>
      </c>
      <c r="C160" s="99" t="s">
        <v>242</v>
      </c>
      <c r="D160" s="101" t="s">
        <v>183</v>
      </c>
      <c r="E160" s="16" t="s">
        <v>243</v>
      </c>
      <c r="F160" s="2" t="s">
        <v>274</v>
      </c>
      <c r="G160" s="103"/>
      <c r="H160" s="29">
        <f>+H161</f>
        <v>0</v>
      </c>
      <c r="I160" s="29">
        <f>+I161</f>
        <v>0</v>
      </c>
      <c r="J160" s="29">
        <f>+J161</f>
        <v>0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1:38" s="19" customFormat="1" ht="45.75" customHeight="1" hidden="1">
      <c r="A161" s="26" t="s">
        <v>190</v>
      </c>
      <c r="B161" s="7" t="s">
        <v>181</v>
      </c>
      <c r="C161" s="14" t="s">
        <v>242</v>
      </c>
      <c r="D161" s="14" t="s">
        <v>183</v>
      </c>
      <c r="E161" s="16" t="s">
        <v>243</v>
      </c>
      <c r="F161" s="2" t="s">
        <v>274</v>
      </c>
      <c r="G161" s="38" t="s">
        <v>191</v>
      </c>
      <c r="H161" s="29"/>
      <c r="I161" s="29"/>
      <c r="J161" s="29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</row>
    <row r="162" spans="1:38" s="19" customFormat="1" ht="18.75" hidden="1">
      <c r="A162" s="98" t="s">
        <v>380</v>
      </c>
      <c r="B162" s="7" t="s">
        <v>181</v>
      </c>
      <c r="C162" s="7" t="s">
        <v>204</v>
      </c>
      <c r="D162" s="14"/>
      <c r="E162" s="383"/>
      <c r="F162" s="384"/>
      <c r="G162" s="7"/>
      <c r="H162" s="24">
        <f aca="true" t="shared" si="20" ref="H162:J166">H163</f>
        <v>0</v>
      </c>
      <c r="I162" s="24">
        <f t="shared" si="20"/>
        <v>0</v>
      </c>
      <c r="J162" s="24">
        <f t="shared" si="20"/>
        <v>0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</row>
    <row r="163" spans="1:38" s="19" customFormat="1" ht="18.75" hidden="1">
      <c r="A163" s="98" t="s">
        <v>380</v>
      </c>
      <c r="B163" s="7" t="s">
        <v>181</v>
      </c>
      <c r="C163" s="7" t="s">
        <v>204</v>
      </c>
      <c r="D163" s="14" t="s">
        <v>182</v>
      </c>
      <c r="E163" s="383"/>
      <c r="F163" s="384"/>
      <c r="G163" s="7"/>
      <c r="H163" s="24">
        <f t="shared" si="20"/>
        <v>0</v>
      </c>
      <c r="I163" s="24">
        <f t="shared" si="20"/>
        <v>0</v>
      </c>
      <c r="J163" s="24">
        <f t="shared" si="20"/>
        <v>0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</row>
    <row r="164" spans="1:38" s="19" customFormat="1" ht="105.75" customHeight="1" hidden="1">
      <c r="A164" s="104" t="s">
        <v>381</v>
      </c>
      <c r="B164" s="7" t="s">
        <v>181</v>
      </c>
      <c r="C164" s="7" t="s">
        <v>204</v>
      </c>
      <c r="D164" s="14" t="s">
        <v>182</v>
      </c>
      <c r="E164" s="383" t="s">
        <v>382</v>
      </c>
      <c r="F164" s="384"/>
      <c r="G164" s="7"/>
      <c r="H164" s="24">
        <f t="shared" si="20"/>
        <v>0</v>
      </c>
      <c r="I164" s="24">
        <f t="shared" si="20"/>
        <v>0</v>
      </c>
      <c r="J164" s="24">
        <f t="shared" si="20"/>
        <v>0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</row>
    <row r="165" spans="1:38" s="19" customFormat="1" ht="123" customHeight="1" hidden="1">
      <c r="A165" s="100" t="s">
        <v>384</v>
      </c>
      <c r="B165" s="7" t="s">
        <v>181</v>
      </c>
      <c r="C165" s="7" t="s">
        <v>204</v>
      </c>
      <c r="D165" s="14" t="s">
        <v>182</v>
      </c>
      <c r="E165" s="383" t="s">
        <v>383</v>
      </c>
      <c r="F165" s="384"/>
      <c r="G165" s="7"/>
      <c r="H165" s="24">
        <f t="shared" si="20"/>
        <v>0</v>
      </c>
      <c r="I165" s="24">
        <f t="shared" si="20"/>
        <v>0</v>
      </c>
      <c r="J165" s="24">
        <f t="shared" si="20"/>
        <v>0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</row>
    <row r="166" spans="1:38" s="19" customFormat="1" ht="28.5" customHeight="1" hidden="1">
      <c r="A166" s="98" t="s">
        <v>380</v>
      </c>
      <c r="B166" s="7" t="s">
        <v>181</v>
      </c>
      <c r="C166" s="7" t="s">
        <v>204</v>
      </c>
      <c r="D166" s="14" t="s">
        <v>182</v>
      </c>
      <c r="E166" s="383" t="s">
        <v>385</v>
      </c>
      <c r="F166" s="384"/>
      <c r="G166" s="7"/>
      <c r="H166" s="24">
        <f t="shared" si="20"/>
        <v>0</v>
      </c>
      <c r="I166" s="24">
        <f t="shared" si="20"/>
        <v>0</v>
      </c>
      <c r="J166" s="24">
        <f t="shared" si="20"/>
        <v>0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</row>
    <row r="167" spans="1:38" s="19" customFormat="1" ht="33" customHeight="1" hidden="1">
      <c r="A167" s="98" t="s">
        <v>387</v>
      </c>
      <c r="B167" s="7" t="s">
        <v>181</v>
      </c>
      <c r="C167" s="7" t="s">
        <v>204</v>
      </c>
      <c r="D167" s="14" t="s">
        <v>182</v>
      </c>
      <c r="E167" s="383" t="s">
        <v>385</v>
      </c>
      <c r="F167" s="384"/>
      <c r="G167" s="7" t="s">
        <v>386</v>
      </c>
      <c r="H167" s="24"/>
      <c r="I167" s="24"/>
      <c r="J167" s="24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</row>
    <row r="168" spans="1:38" s="19" customFormat="1" ht="18.75">
      <c r="A168" s="98" t="s">
        <v>10</v>
      </c>
      <c r="B168" s="385"/>
      <c r="C168" s="386"/>
      <c r="D168" s="386"/>
      <c r="E168" s="386"/>
      <c r="F168" s="386"/>
      <c r="G168" s="387"/>
      <c r="H168" s="24"/>
      <c r="I168" s="341">
        <v>42.2</v>
      </c>
      <c r="J168" s="342">
        <v>84.8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</row>
    <row r="169" spans="1:38" s="19" customFormat="1" ht="18.75">
      <c r="A169" s="6"/>
      <c r="B169" s="8"/>
      <c r="C169" s="8"/>
      <c r="D169" s="39"/>
      <c r="E169" s="40"/>
      <c r="F169" s="41"/>
      <c r="G169" s="8"/>
      <c r="H169" s="42"/>
      <c r="I169" s="17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</row>
    <row r="170" spans="1:38" s="19" customFormat="1" ht="18.75">
      <c r="A170" s="6"/>
      <c r="B170" s="8"/>
      <c r="C170" s="8"/>
      <c r="D170" s="39"/>
      <c r="E170" s="40"/>
      <c r="F170" s="41"/>
      <c r="G170" s="8"/>
      <c r="H170" s="42"/>
      <c r="I170" s="17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</row>
    <row r="171" spans="1:38" s="19" customFormat="1" ht="18.75">
      <c r="A171" s="6"/>
      <c r="B171" s="8"/>
      <c r="C171" s="8"/>
      <c r="D171" s="39"/>
      <c r="E171" s="40"/>
      <c r="F171" s="41"/>
      <c r="G171" s="8"/>
      <c r="H171" s="42"/>
      <c r="I171" s="17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</row>
    <row r="172" spans="1:38" s="19" customFormat="1" ht="18.75">
      <c r="A172" s="6"/>
      <c r="B172" s="8"/>
      <c r="C172" s="8"/>
      <c r="D172" s="39"/>
      <c r="E172" s="40"/>
      <c r="F172" s="41"/>
      <c r="G172" s="8"/>
      <c r="H172" s="42"/>
      <c r="I172" s="17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</row>
    <row r="173" spans="1:38" s="19" customFormat="1" ht="18.75">
      <c r="A173" s="6"/>
      <c r="B173" s="8"/>
      <c r="C173" s="8"/>
      <c r="D173" s="39"/>
      <c r="E173" s="40"/>
      <c r="F173" s="41"/>
      <c r="G173" s="8"/>
      <c r="H173" s="42"/>
      <c r="I173" s="17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1:38" s="19" customFormat="1" ht="18.75">
      <c r="A174" s="6"/>
      <c r="B174" s="8"/>
      <c r="C174" s="8"/>
      <c r="D174" s="39"/>
      <c r="E174" s="40"/>
      <c r="F174" s="41"/>
      <c r="G174" s="8"/>
      <c r="H174" s="42"/>
      <c r="I174" s="17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s="19" customFormat="1" ht="18.75">
      <c r="A175" s="6"/>
      <c r="B175" s="8"/>
      <c r="C175" s="8"/>
      <c r="D175" s="39"/>
      <c r="E175" s="40"/>
      <c r="F175" s="41"/>
      <c r="G175" s="8"/>
      <c r="H175" s="42"/>
      <c r="I175" s="17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s="19" customFormat="1" ht="18.75">
      <c r="A176" s="6"/>
      <c r="B176" s="8"/>
      <c r="C176" s="8"/>
      <c r="D176" s="39"/>
      <c r="E176" s="40"/>
      <c r="F176" s="41"/>
      <c r="G176" s="8"/>
      <c r="H176" s="42"/>
      <c r="I176" s="17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</row>
    <row r="177" spans="1:38" s="19" customFormat="1" ht="18.75">
      <c r="A177" s="6"/>
      <c r="B177" s="8"/>
      <c r="C177" s="8"/>
      <c r="D177" s="39"/>
      <c r="E177" s="40"/>
      <c r="F177" s="41"/>
      <c r="G177" s="8"/>
      <c r="H177" s="42"/>
      <c r="I177" s="17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</row>
    <row r="178" spans="1:38" s="19" customFormat="1" ht="18.75">
      <c r="A178" s="6"/>
      <c r="B178" s="8"/>
      <c r="C178" s="8"/>
      <c r="D178" s="39"/>
      <c r="E178" s="40"/>
      <c r="F178" s="41"/>
      <c r="G178" s="8"/>
      <c r="H178" s="42"/>
      <c r="I178" s="17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</row>
    <row r="179" spans="1:38" s="19" customFormat="1" ht="18.75">
      <c r="A179" s="6"/>
      <c r="B179" s="8"/>
      <c r="C179" s="8"/>
      <c r="D179" s="39"/>
      <c r="E179" s="40"/>
      <c r="F179" s="41"/>
      <c r="G179" s="8"/>
      <c r="H179" s="42"/>
      <c r="I179" s="17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</row>
    <row r="180" spans="1:38" s="19" customFormat="1" ht="18.75">
      <c r="A180" s="6"/>
      <c r="B180" s="8"/>
      <c r="C180" s="8"/>
      <c r="D180" s="39"/>
      <c r="E180" s="40"/>
      <c r="F180" s="41"/>
      <c r="G180" s="8"/>
      <c r="H180" s="42"/>
      <c r="I180" s="17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1:38" s="19" customFormat="1" ht="18.75">
      <c r="A181" s="6"/>
      <c r="B181" s="8"/>
      <c r="C181" s="8"/>
      <c r="D181" s="39"/>
      <c r="E181" s="40"/>
      <c r="F181" s="41"/>
      <c r="G181" s="8"/>
      <c r="H181" s="42"/>
      <c r="I181" s="17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</row>
    <row r="182" spans="1:38" s="19" customFormat="1" ht="18.75">
      <c r="A182" s="6"/>
      <c r="B182" s="8"/>
      <c r="C182" s="8"/>
      <c r="D182" s="39"/>
      <c r="E182" s="40"/>
      <c r="F182" s="41"/>
      <c r="G182" s="8"/>
      <c r="H182" s="42"/>
      <c r="I182" s="17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</row>
    <row r="183" spans="1:38" s="19" customFormat="1" ht="18.75">
      <c r="A183" s="6"/>
      <c r="B183" s="8"/>
      <c r="C183" s="8"/>
      <c r="D183" s="39"/>
      <c r="E183" s="40"/>
      <c r="F183" s="41"/>
      <c r="G183" s="8"/>
      <c r="H183" s="42"/>
      <c r="I183" s="17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1:38" s="19" customFormat="1" ht="18.75">
      <c r="A184" s="6"/>
      <c r="B184" s="8"/>
      <c r="C184" s="8"/>
      <c r="D184" s="39"/>
      <c r="E184" s="40"/>
      <c r="F184" s="41"/>
      <c r="G184" s="8"/>
      <c r="H184" s="42"/>
      <c r="I184" s="17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</row>
    <row r="185" spans="1:38" s="19" customFormat="1" ht="18.75">
      <c r="A185" s="6"/>
      <c r="B185" s="8"/>
      <c r="C185" s="8"/>
      <c r="D185" s="39"/>
      <c r="E185" s="40"/>
      <c r="F185" s="41"/>
      <c r="G185" s="8"/>
      <c r="H185" s="42"/>
      <c r="I185" s="17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</row>
    <row r="186" spans="1:38" s="19" customFormat="1" ht="18.75">
      <c r="A186" s="6"/>
      <c r="B186" s="8"/>
      <c r="C186" s="8"/>
      <c r="D186" s="39"/>
      <c r="E186" s="40"/>
      <c r="F186" s="41"/>
      <c r="G186" s="8"/>
      <c r="H186" s="42"/>
      <c r="I186" s="17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</row>
    <row r="187" spans="1:38" s="19" customFormat="1" ht="18.75">
      <c r="A187" s="6"/>
      <c r="B187" s="8"/>
      <c r="C187" s="8"/>
      <c r="D187" s="39"/>
      <c r="E187" s="40"/>
      <c r="F187" s="41"/>
      <c r="G187" s="8"/>
      <c r="H187" s="42"/>
      <c r="I187" s="17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</row>
    <row r="188" spans="1:38" s="19" customFormat="1" ht="18.75">
      <c r="A188" s="6"/>
      <c r="B188" s="8"/>
      <c r="C188" s="8"/>
      <c r="D188" s="39"/>
      <c r="E188" s="40"/>
      <c r="F188" s="41"/>
      <c r="G188" s="8"/>
      <c r="H188" s="42"/>
      <c r="I188" s="17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</row>
    <row r="189" spans="1:38" s="19" customFormat="1" ht="18.75">
      <c r="A189" s="6"/>
      <c r="B189" s="8"/>
      <c r="C189" s="8"/>
      <c r="D189" s="39"/>
      <c r="E189" s="40"/>
      <c r="F189" s="41"/>
      <c r="G189" s="8"/>
      <c r="H189" s="42"/>
      <c r="I189" s="17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</row>
    <row r="190" spans="1:38" s="19" customFormat="1" ht="18.75">
      <c r="A190" s="6"/>
      <c r="B190" s="8"/>
      <c r="C190" s="8"/>
      <c r="D190" s="39"/>
      <c r="E190" s="40"/>
      <c r="F190" s="41"/>
      <c r="G190" s="8"/>
      <c r="H190" s="42"/>
      <c r="I190" s="17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91" spans="1:38" s="19" customFormat="1" ht="18.75">
      <c r="A191" s="6"/>
      <c r="B191" s="8"/>
      <c r="C191" s="8"/>
      <c r="D191" s="39"/>
      <c r="E191" s="40"/>
      <c r="F191" s="41"/>
      <c r="G191" s="8"/>
      <c r="H191" s="42"/>
      <c r="I191" s="17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92" spans="1:38" s="19" customFormat="1" ht="18.75">
      <c r="A192" s="6"/>
      <c r="B192" s="8"/>
      <c r="C192" s="8"/>
      <c r="D192" s="39"/>
      <c r="E192" s="40"/>
      <c r="F192" s="41"/>
      <c r="G192" s="8"/>
      <c r="H192" s="42"/>
      <c r="I192" s="17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</row>
    <row r="193" spans="1:38" s="19" customFormat="1" ht="18.75">
      <c r="A193" s="6"/>
      <c r="B193" s="8"/>
      <c r="C193" s="8"/>
      <c r="D193" s="39"/>
      <c r="E193" s="40"/>
      <c r="F193" s="41"/>
      <c r="G193" s="8"/>
      <c r="H193" s="42"/>
      <c r="I193" s="17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</row>
    <row r="194" spans="1:38" s="19" customFormat="1" ht="18.75">
      <c r="A194" s="6"/>
      <c r="B194" s="8"/>
      <c r="C194" s="8"/>
      <c r="D194" s="39"/>
      <c r="E194" s="40"/>
      <c r="F194" s="41"/>
      <c r="G194" s="8"/>
      <c r="H194" s="42"/>
      <c r="I194" s="17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95" spans="1:38" s="19" customFormat="1" ht="18.75">
      <c r="A195" s="6"/>
      <c r="B195" s="8"/>
      <c r="C195" s="8"/>
      <c r="D195" s="39"/>
      <c r="E195" s="40"/>
      <c r="F195" s="41"/>
      <c r="G195" s="8"/>
      <c r="H195" s="42"/>
      <c r="I195" s="17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</row>
    <row r="196" spans="1:38" s="19" customFormat="1" ht="18.75">
      <c r="A196" s="6"/>
      <c r="B196" s="8"/>
      <c r="C196" s="8"/>
      <c r="D196" s="39"/>
      <c r="E196" s="40"/>
      <c r="F196" s="41"/>
      <c r="G196" s="8"/>
      <c r="H196" s="42"/>
      <c r="I196" s="17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</row>
    <row r="197" spans="1:38" s="19" customFormat="1" ht="18.75">
      <c r="A197" s="6"/>
      <c r="B197" s="8"/>
      <c r="C197" s="8"/>
      <c r="D197" s="39"/>
      <c r="E197" s="40"/>
      <c r="F197" s="41"/>
      <c r="G197" s="8"/>
      <c r="H197" s="42"/>
      <c r="I197" s="17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</row>
    <row r="198" spans="1:38" s="19" customFormat="1" ht="18.75">
      <c r="A198" s="6"/>
      <c r="B198" s="8"/>
      <c r="C198" s="8"/>
      <c r="D198" s="39"/>
      <c r="E198" s="40"/>
      <c r="F198" s="41"/>
      <c r="G198" s="8"/>
      <c r="H198" s="42"/>
      <c r="I198" s="17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</row>
  </sheetData>
  <sheetProtection/>
  <mergeCells count="16">
    <mergeCell ref="B168:G168"/>
    <mergeCell ref="A9:J9"/>
    <mergeCell ref="A8:J8"/>
    <mergeCell ref="A1:J1"/>
    <mergeCell ref="A2:J2"/>
    <mergeCell ref="A4:J4"/>
    <mergeCell ref="A5:J5"/>
    <mergeCell ref="A3:J3"/>
    <mergeCell ref="A6:G6"/>
    <mergeCell ref="A7:G7"/>
    <mergeCell ref="E166:F166"/>
    <mergeCell ref="E167:F167"/>
    <mergeCell ref="E162:F162"/>
    <mergeCell ref="E163:F163"/>
    <mergeCell ref="E164:F164"/>
    <mergeCell ref="E165:F165"/>
  </mergeCells>
  <printOptions/>
  <pageMargins left="0.7" right="0.2" top="0.4" bottom="0.31" header="0.3" footer="0.23"/>
  <pageSetup blackAndWhite="1" fitToHeight="6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E8" sqref="E8"/>
    </sheetView>
  </sheetViews>
  <sheetFormatPr defaultColWidth="9.140625" defaultRowHeight="15"/>
  <cols>
    <col min="1" max="1" width="9.140625" style="80" customWidth="1"/>
    <col min="2" max="2" width="70.8515625" style="80" customWidth="1"/>
    <col min="3" max="3" width="17.140625" style="85" customWidth="1"/>
    <col min="4" max="16384" width="9.140625" style="80" customWidth="1"/>
  </cols>
  <sheetData>
    <row r="1" spans="1:7" s="44" customFormat="1" ht="15.75" customHeight="1">
      <c r="A1" s="363" t="s">
        <v>427</v>
      </c>
      <c r="B1" s="363"/>
      <c r="C1" s="363"/>
      <c r="D1" s="57"/>
      <c r="E1" s="57"/>
      <c r="F1" s="57"/>
      <c r="G1" s="57"/>
    </row>
    <row r="2" spans="1:7" s="44" customFormat="1" ht="15.75" customHeight="1">
      <c r="A2" s="363" t="s">
        <v>389</v>
      </c>
      <c r="B2" s="363"/>
      <c r="C2" s="363"/>
      <c r="D2" s="57"/>
      <c r="E2" s="57"/>
      <c r="F2" s="57"/>
      <c r="G2" s="57"/>
    </row>
    <row r="3" spans="1:7" s="44" customFormat="1" ht="15.75" customHeight="1">
      <c r="A3" s="363" t="s">
        <v>1</v>
      </c>
      <c r="B3" s="363"/>
      <c r="C3" s="363"/>
      <c r="D3" s="57"/>
      <c r="E3" s="57"/>
      <c r="F3" s="57"/>
      <c r="G3" s="57"/>
    </row>
    <row r="4" spans="1:7" s="45" customFormat="1" ht="16.5" customHeight="1">
      <c r="A4" s="360" t="s">
        <v>5</v>
      </c>
      <c r="B4" s="360"/>
      <c r="C4" s="360"/>
      <c r="D4" s="58"/>
      <c r="E4" s="58"/>
      <c r="F4" s="58"/>
      <c r="G4" s="58"/>
    </row>
    <row r="5" spans="1:7" s="45" customFormat="1" ht="16.5" customHeight="1">
      <c r="A5" s="360" t="s">
        <v>244</v>
      </c>
      <c r="B5" s="360"/>
      <c r="C5" s="360"/>
      <c r="D5" s="58"/>
      <c r="E5" s="58"/>
      <c r="F5" s="58"/>
      <c r="G5" s="58"/>
    </row>
    <row r="6" spans="2:3" ht="15">
      <c r="B6" s="81"/>
      <c r="C6" s="82"/>
    </row>
    <row r="8" spans="1:3" ht="27" customHeight="1">
      <c r="A8" s="388" t="s">
        <v>413</v>
      </c>
      <c r="B8" s="388"/>
      <c r="C8" s="388"/>
    </row>
    <row r="9" spans="1:3" ht="14.25" customHeight="1">
      <c r="A9" s="389" t="s">
        <v>369</v>
      </c>
      <c r="B9" s="389"/>
      <c r="C9" s="389"/>
    </row>
    <row r="10" spans="1:2" ht="18.75">
      <c r="A10" s="83"/>
      <c r="B10" s="84"/>
    </row>
    <row r="11" spans="1:3" ht="15.75">
      <c r="A11" s="309"/>
      <c r="B11" s="310"/>
      <c r="C11" s="311"/>
    </row>
    <row r="12" spans="1:3" ht="18">
      <c r="A12" s="312"/>
      <c r="B12" s="313" t="s">
        <v>85</v>
      </c>
      <c r="C12" s="311"/>
    </row>
    <row r="13" spans="1:3" ht="15">
      <c r="A13" s="314"/>
      <c r="B13" s="312"/>
      <c r="C13" s="315" t="s">
        <v>342</v>
      </c>
    </row>
    <row r="14" spans="1:3" ht="63" customHeight="1">
      <c r="A14" s="316" t="s">
        <v>86</v>
      </c>
      <c r="B14" s="316" t="s">
        <v>87</v>
      </c>
      <c r="C14" s="317" t="s">
        <v>94</v>
      </c>
    </row>
    <row r="15" spans="1:3" ht="15">
      <c r="A15" s="316">
        <v>1</v>
      </c>
      <c r="B15" s="318" t="s">
        <v>88</v>
      </c>
      <c r="C15" s="319" t="s">
        <v>89</v>
      </c>
    </row>
    <row r="16" spans="1:3" ht="30">
      <c r="A16" s="316">
        <v>2</v>
      </c>
      <c r="B16" s="318" t="s">
        <v>90</v>
      </c>
      <c r="C16" s="319"/>
    </row>
    <row r="17" spans="1:3" ht="15">
      <c r="A17" s="316">
        <v>3</v>
      </c>
      <c r="B17" s="318" t="s">
        <v>91</v>
      </c>
      <c r="C17" s="319"/>
    </row>
    <row r="18" spans="1:3" ht="15">
      <c r="A18" s="316"/>
      <c r="B18" s="318" t="s">
        <v>92</v>
      </c>
      <c r="C18" s="319">
        <f>+C16+C17</f>
        <v>0</v>
      </c>
    </row>
    <row r="19" spans="1:3" ht="15">
      <c r="A19" s="314"/>
      <c r="B19" s="312"/>
      <c r="C19" s="311"/>
    </row>
    <row r="20" spans="1:3" ht="15">
      <c r="A20" s="314"/>
      <c r="B20" s="312"/>
      <c r="C20" s="311"/>
    </row>
    <row r="21" spans="1:3" ht="18">
      <c r="A21" s="314"/>
      <c r="B21" s="313" t="s">
        <v>93</v>
      </c>
      <c r="C21" s="311"/>
    </row>
    <row r="22" spans="1:3" ht="18">
      <c r="A22" s="313"/>
      <c r="B22" s="312"/>
      <c r="C22" s="311"/>
    </row>
    <row r="23" spans="1:3" ht="15">
      <c r="A23" s="314"/>
      <c r="B23" s="312"/>
      <c r="C23" s="311"/>
    </row>
    <row r="24" spans="1:3" ht="69" customHeight="1">
      <c r="A24" s="316" t="s">
        <v>86</v>
      </c>
      <c r="B24" s="316" t="s">
        <v>87</v>
      </c>
      <c r="C24" s="317" t="s">
        <v>95</v>
      </c>
    </row>
    <row r="25" spans="1:3" ht="15">
      <c r="A25" s="316">
        <v>1</v>
      </c>
      <c r="B25" s="318" t="s">
        <v>88</v>
      </c>
      <c r="C25" s="319"/>
    </row>
    <row r="26" spans="1:3" ht="30">
      <c r="A26" s="316">
        <v>2</v>
      </c>
      <c r="B26" s="318" t="s">
        <v>90</v>
      </c>
      <c r="C26" s="319"/>
    </row>
    <row r="27" spans="1:3" ht="15">
      <c r="A27" s="316">
        <v>3</v>
      </c>
      <c r="B27" s="318" t="s">
        <v>91</v>
      </c>
      <c r="C27" s="319"/>
    </row>
    <row r="28" spans="1:3" ht="15">
      <c r="A28" s="316"/>
      <c r="B28" s="318" t="s">
        <v>92</v>
      </c>
      <c r="C28" s="319">
        <f>+C26</f>
        <v>0</v>
      </c>
    </row>
    <row r="29" ht="15.75">
      <c r="A29" s="92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2014-12-29T06:27:49Z</cp:lastPrinted>
  <dcterms:created xsi:type="dcterms:W3CDTF">2014-10-25T07:35:49Z</dcterms:created>
  <dcterms:modified xsi:type="dcterms:W3CDTF">2014-12-29T06:36:30Z</dcterms:modified>
  <cp:category/>
  <cp:version/>
  <cp:contentType/>
  <cp:contentStatus/>
</cp:coreProperties>
</file>